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95" activeTab="0"/>
  </bookViews>
  <sheets>
    <sheet name="A-3 muži" sheetId="1" r:id="rId1"/>
    <sheet name="B-2 ženy" sheetId="2" r:id="rId2"/>
    <sheet name="C-mix 2" sheetId="3" r:id="rId3"/>
    <sheet name="D-mix 3" sheetId="4" r:id="rId4"/>
    <sheet name="Úsp-A" sheetId="5" r:id="rId5"/>
    <sheet name="Úsp-B" sheetId="6" r:id="rId6"/>
    <sheet name="Úsp-C" sheetId="7" r:id="rId7"/>
    <sheet name="Úsp-D" sheetId="8" r:id="rId8"/>
    <sheet name="List1" sheetId="9" r:id="rId9"/>
  </sheets>
  <definedNames>
    <definedName name="_xlnm._FilterDatabase" localSheetId="4" hidden="1">'Úsp-A'!$B$4:$H$26</definedName>
    <definedName name="_xlnm._FilterDatabase" localSheetId="5" hidden="1">'Úsp-B'!$B$4:$H$17</definedName>
    <definedName name="_xlnm._FilterDatabase" localSheetId="6" hidden="1">'Úsp-C'!$B$4:$H$19</definedName>
    <definedName name="_xlnm._FilterDatabase" localSheetId="7" hidden="1">'Úsp-D'!$B$4:$H$25</definedName>
    <definedName name="_xlnm.Print_Area" localSheetId="0">'A-3 muži'!$A$1:$Y$36</definedName>
    <definedName name="_xlnm.Print_Area" localSheetId="1">'B-2 ženy'!$A$1:$AB$39</definedName>
    <definedName name="_xlnm.Print_Area" localSheetId="2">'C-mix 2'!$A$1:$Y$42</definedName>
    <definedName name="_xlnm.Print_Area" localSheetId="3">'D-mix 3'!$A$1:$Y$42</definedName>
    <definedName name="pořadí">'Úsp-D'!#REF!</definedName>
  </definedNames>
  <calcPr fullCalcOnLoad="1"/>
</workbook>
</file>

<file path=xl/sharedStrings.xml><?xml version="1.0" encoding="utf-8"?>
<sst xmlns="http://schemas.openxmlformats.org/spreadsheetml/2006/main" count="549" uniqueCount="212">
  <si>
    <t>Body</t>
  </si>
  <si>
    <t>Sety</t>
  </si>
  <si>
    <t>Zápasy</t>
  </si>
  <si>
    <t>1.</t>
  </si>
  <si>
    <t>2.</t>
  </si>
  <si>
    <t>3.</t>
  </si>
  <si>
    <t>4.</t>
  </si>
  <si>
    <t>5.</t>
  </si>
  <si>
    <t>6.</t>
  </si>
  <si>
    <t>Rozpis soutěže:</t>
  </si>
  <si>
    <t>Konečné pořadí</t>
  </si>
  <si>
    <t>Určování pořadí při rovnosti bodů:</t>
  </si>
  <si>
    <t>I.kolo</t>
  </si>
  <si>
    <t>II.kolo</t>
  </si>
  <si>
    <t>III.kolo</t>
  </si>
  <si>
    <t>IV.kolo</t>
  </si>
  <si>
    <t>V.kolo</t>
  </si>
  <si>
    <t>Pomocná tabulka:</t>
  </si>
  <si>
    <t>Poměr utkání</t>
  </si>
  <si>
    <t>Utkání</t>
  </si>
  <si>
    <t>Poměr setů</t>
  </si>
  <si>
    <t>Pořadí v tabulce</t>
  </si>
  <si>
    <t>Pořadí celkem</t>
  </si>
  <si>
    <t>Poměr bodů</t>
  </si>
  <si>
    <t>Konečné pořadí družstev</t>
  </si>
  <si>
    <t>Konečné pořadí jednotlivců</t>
  </si>
  <si>
    <t>Jméno</t>
  </si>
  <si>
    <t>Příjmení</t>
  </si>
  <si>
    <t>Oddíl</t>
  </si>
  <si>
    <t>A-3 muži</t>
  </si>
  <si>
    <t>B-2 ženy</t>
  </si>
  <si>
    <t>C-mix 2</t>
  </si>
  <si>
    <t>D-mix 3</t>
  </si>
  <si>
    <t>vítězství</t>
  </si>
  <si>
    <t>prohry</t>
  </si>
  <si>
    <t>celkem</t>
  </si>
  <si>
    <t>úspěšnost</t>
  </si>
  <si>
    <t>pořadí</t>
  </si>
  <si>
    <t>Úspěšnost A - 3 muži</t>
  </si>
  <si>
    <t>Úspěšnost B - 2 ženy</t>
  </si>
  <si>
    <t>Úspěšnost C - mix 2</t>
  </si>
  <si>
    <t>Úspěšnost D - mix 3</t>
  </si>
  <si>
    <t>Finále</t>
  </si>
  <si>
    <t>DRUŽSTVA</t>
  </si>
  <si>
    <t>JEDNOTLIVCI</t>
  </si>
  <si>
    <t>1) nejvyšší počet bodů</t>
  </si>
  <si>
    <t>2) vzájemný zápas, či počet bodů z minitabulky vzájemných zápasů</t>
  </si>
  <si>
    <t>4) rozdíl míčků z minitabulky vzájemných zápasů</t>
  </si>
  <si>
    <t>3) rozdíl skóre z minitabulky vzájemných zápasů</t>
  </si>
  <si>
    <t>1) lepší procecentuální úspěšnost (pro pořadí na prvních šesti místech musí být odehráno min. 50% zápasů</t>
  </si>
  <si>
    <t>2) při stejné úspěšnosti vyšší počet odehraných zápasů</t>
  </si>
  <si>
    <t>Obec Jeseník Nad Odrou</t>
  </si>
  <si>
    <t>OBECNÍ</t>
  </si>
  <si>
    <t>SLIVOVICE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</si>
  <si>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</si>
  <si>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</si>
  <si>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</si>
  <si>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</si>
  <si>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</si>
  <si>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</si>
  <si>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</si>
  <si>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</si>
  <si>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</si>
  <si>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</si>
  <si>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</si>
  <si>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</si>
  <si>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</si>
  <si>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Konečné pořadí jednotlivců - muži</t>
  </si>
  <si>
    <t>Konečné pořadí jednotlivců - ženy</t>
  </si>
  <si>
    <t>Muži</t>
  </si>
  <si>
    <t>Ženy</t>
  </si>
  <si>
    <t>O putovní pohár Čech, Moravy a Slezska v rekreačním tenisu - Brno 2014</t>
  </si>
  <si>
    <t>Brno</t>
  </si>
  <si>
    <t>O putovní pohár Čech, Moravy a Slezska v rekreačním stolním tenisu - Brno 2014</t>
  </si>
  <si>
    <t>MONA Znojmo</t>
  </si>
  <si>
    <t>ZŠ 5.května Rožnov p.Radhoštěm</t>
  </si>
  <si>
    <t>GRIFFIN 3T Praha</t>
  </si>
  <si>
    <t>BREST Brno</t>
  </si>
  <si>
    <t>PRAMET Šumperk</t>
  </si>
  <si>
    <t>AHa Brno</t>
  </si>
  <si>
    <t>JAPAS Brno</t>
  </si>
  <si>
    <t>PRST Praha</t>
  </si>
  <si>
    <t>OOSK Pardubice</t>
  </si>
  <si>
    <t>Praha</t>
  </si>
  <si>
    <t>S.O.K. Brno</t>
  </si>
  <si>
    <t>KPST Hradec Králové</t>
  </si>
  <si>
    <t>TGH RENOVA Val.Meziříčí</t>
  </si>
  <si>
    <t>GAKRY Brno</t>
  </si>
  <si>
    <t>Sokol Rebešovice</t>
  </si>
  <si>
    <t>ORION Praha</t>
  </si>
  <si>
    <t>PIKUZI Morava</t>
  </si>
  <si>
    <t>TEGASK Brno</t>
  </si>
  <si>
    <t>Věra</t>
  </si>
  <si>
    <t>Meluzínová</t>
  </si>
  <si>
    <t>Zdeňka</t>
  </si>
  <si>
    <t>Křížová</t>
  </si>
  <si>
    <t>Luboš</t>
  </si>
  <si>
    <t>Ryšavý</t>
  </si>
  <si>
    <t>Zdeněk</t>
  </si>
  <si>
    <t>Chalupa</t>
  </si>
  <si>
    <t>Závodská</t>
  </si>
  <si>
    <t>Katarína</t>
  </si>
  <si>
    <t>Božena</t>
  </si>
  <si>
    <t xml:space="preserve">Jiří </t>
  </si>
  <si>
    <t>Huleš</t>
  </si>
  <si>
    <t>Vrážel</t>
  </si>
  <si>
    <t>PRST Prraha</t>
  </si>
  <si>
    <t>Květoslava</t>
  </si>
  <si>
    <t>Solařová</t>
  </si>
  <si>
    <t>Emilie</t>
  </si>
  <si>
    <t>Matýsová</t>
  </si>
  <si>
    <t>Vája</t>
  </si>
  <si>
    <t>Baroš</t>
  </si>
  <si>
    <t>Kokinopulos</t>
  </si>
  <si>
    <t>Lukáš</t>
  </si>
  <si>
    <t>Karel</t>
  </si>
  <si>
    <t>Miroslav</t>
  </si>
  <si>
    <t>Auterský</t>
  </si>
  <si>
    <t>Svoboda</t>
  </si>
  <si>
    <t>Václav</t>
  </si>
  <si>
    <t>Jaroslav</t>
  </si>
  <si>
    <t>Petr</t>
  </si>
  <si>
    <t>Hofman</t>
  </si>
  <si>
    <t>Gabriela</t>
  </si>
  <si>
    <t>Benedová</t>
  </si>
  <si>
    <t>Nereg Plzeň</t>
  </si>
  <si>
    <t>Iva</t>
  </si>
  <si>
    <t>Kotková</t>
  </si>
  <si>
    <t>Grossová</t>
  </si>
  <si>
    <t>Petra</t>
  </si>
  <si>
    <t>Olga</t>
  </si>
  <si>
    <t>Chvojková</t>
  </si>
  <si>
    <t>Neregistrovaní Hradec Králové</t>
  </si>
  <si>
    <t>Tomáš</t>
  </si>
  <si>
    <t>Kaluža</t>
  </si>
  <si>
    <t>Josef</t>
  </si>
  <si>
    <t>Mašek</t>
  </si>
  <si>
    <t>Jiří</t>
  </si>
  <si>
    <t>Lužný</t>
  </si>
  <si>
    <t>Sedláček</t>
  </si>
  <si>
    <t>Mona Znojmo</t>
  </si>
  <si>
    <t>Roman</t>
  </si>
  <si>
    <t>Tejral</t>
  </si>
  <si>
    <t>Mišejka</t>
  </si>
  <si>
    <t>Libor</t>
  </si>
  <si>
    <t>Černý</t>
  </si>
  <si>
    <t>Michaela</t>
  </si>
  <si>
    <t>Korgerová</t>
  </si>
  <si>
    <t>Kubík</t>
  </si>
  <si>
    <t>Piták</t>
  </si>
  <si>
    <t>Alexandr</t>
  </si>
  <si>
    <t>Radomíra</t>
  </si>
  <si>
    <t>Zittová</t>
  </si>
  <si>
    <t>Přemysl</t>
  </si>
  <si>
    <t>Rucký</t>
  </si>
  <si>
    <t>Vojtěch</t>
  </si>
  <si>
    <t>Toman</t>
  </si>
  <si>
    <t>Štěpán</t>
  </si>
  <si>
    <t>Remunda</t>
  </si>
  <si>
    <t>Šlechta</t>
  </si>
  <si>
    <t>Příborský</t>
  </si>
  <si>
    <t>David</t>
  </si>
  <si>
    <t>Loskot</t>
  </si>
  <si>
    <t>Pugzík</t>
  </si>
  <si>
    <t>Antonín</t>
  </si>
  <si>
    <t>Vokurka</t>
  </si>
  <si>
    <t>Miloslav</t>
  </si>
  <si>
    <t>Dušek</t>
  </si>
  <si>
    <t>Kurková</t>
  </si>
  <si>
    <t>Marie</t>
  </si>
  <si>
    <t>Hrstka</t>
  </si>
  <si>
    <t>Barcal</t>
  </si>
  <si>
    <t>Halodová</t>
  </si>
  <si>
    <t>Anna</t>
  </si>
  <si>
    <t>Babjaková</t>
  </si>
  <si>
    <t>Chylíková</t>
  </si>
  <si>
    <t>Hana</t>
  </si>
  <si>
    <t>Zdeńka</t>
  </si>
  <si>
    <t>Pavlíková</t>
  </si>
  <si>
    <t>Janovská</t>
  </si>
  <si>
    <t>Alena</t>
  </si>
  <si>
    <t>Daniel</t>
  </si>
  <si>
    <t>Chmelík</t>
  </si>
  <si>
    <t>Milan</t>
  </si>
  <si>
    <t>Schwarz</t>
  </si>
  <si>
    <t>Marta</t>
  </si>
  <si>
    <t>Ilievová</t>
  </si>
  <si>
    <t>Zděněk</t>
  </si>
  <si>
    <t>Gajda</t>
  </si>
  <si>
    <t>Juraj</t>
  </si>
  <si>
    <t>Skurka</t>
  </si>
  <si>
    <t>Dana</t>
  </si>
  <si>
    <t>Tesařová</t>
  </si>
  <si>
    <t>Stanislav</t>
  </si>
  <si>
    <t>Zákostelský</t>
  </si>
  <si>
    <t>Tatiána</t>
  </si>
  <si>
    <t>Obadalová</t>
  </si>
  <si>
    <t>Silva</t>
  </si>
  <si>
    <t>Plášková</t>
  </si>
  <si>
    <t>Jiřina</t>
  </si>
  <si>
    <t>Eberová</t>
  </si>
  <si>
    <t>Fiala</t>
  </si>
  <si>
    <t>20.</t>
  </si>
  <si>
    <t>Bohdan</t>
  </si>
  <si>
    <t>21.</t>
  </si>
  <si>
    <t>František</t>
  </si>
  <si>
    <t>Galanský</t>
  </si>
  <si>
    <t>Straková</t>
  </si>
  <si>
    <t>Adámková</t>
  </si>
  <si>
    <t>22.</t>
  </si>
  <si>
    <t>Kudyn</t>
  </si>
  <si>
    <t>Němec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</si>
</sst>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/m/yy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8">
    <font>
      <sz val="10"/>
      <name val="Arial CE"/>
      <family val="0"/>
    </font>
    <font>
      <i/>
      <sz val="6"/>
      <name val="Arial CE"/>
      <family val="2"/>
    </font>
    <font>
      <sz val="6"/>
      <name val="Arial CE"/>
      <family val="2"/>
    </font>
    <font>
      <sz val="16"/>
      <name val="Arial CE"/>
      <family val="2"/>
    </font>
    <font>
      <b/>
      <sz val="20"/>
      <name val="Arial CE"/>
      <family val="2"/>
    </font>
    <font>
      <i/>
      <sz val="16"/>
      <name val="Arial CE"/>
      <family val="2"/>
    </font>
    <font>
      <sz val="22"/>
      <color indexed="10"/>
      <name val="Arial CE"/>
      <family val="2"/>
    </font>
    <font>
      <b/>
      <i/>
      <u val="single"/>
      <sz val="10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sz val="10"/>
      <name val="Times New Roman CE"/>
      <family val="1"/>
    </font>
    <font>
      <b/>
      <sz val="10"/>
      <color indexed="59"/>
      <name val="Times New Roman CE"/>
      <family val="1"/>
    </font>
    <font>
      <sz val="8"/>
      <name val="Arial CE"/>
      <family val="0"/>
    </font>
    <font>
      <i/>
      <sz val="8"/>
      <name val="Arial CE"/>
      <family val="0"/>
    </font>
    <font>
      <b/>
      <sz val="22"/>
      <color indexed="20"/>
      <name val="Times New Roman CE"/>
      <family val="1"/>
    </font>
    <font>
      <b/>
      <sz val="10"/>
      <name val="Times New Roman CE"/>
      <family val="0"/>
    </font>
    <font>
      <b/>
      <sz val="14"/>
      <name val="Arial CE"/>
      <family val="0"/>
    </font>
    <font>
      <sz val="12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6"/>
      <color indexed="10"/>
      <name val="Arial CE"/>
      <family val="0"/>
    </font>
    <font>
      <b/>
      <sz val="11"/>
      <color indexed="10"/>
      <name val="Arial CE"/>
      <family val="0"/>
    </font>
    <font>
      <b/>
      <sz val="20"/>
      <color indexed="10"/>
      <name val="Arial CE"/>
      <family val="0"/>
    </font>
    <font>
      <b/>
      <sz val="14"/>
      <color indexed="10"/>
      <name val="Arial CE"/>
      <family val="0"/>
    </font>
    <font>
      <b/>
      <sz val="26"/>
      <name val="Arial CE"/>
      <family val="2"/>
    </font>
    <font>
      <b/>
      <sz val="18"/>
      <name val="Arial CE"/>
      <family val="0"/>
    </font>
    <font>
      <b/>
      <sz val="20"/>
      <name val="Times New Roman CE"/>
      <family val="0"/>
    </font>
    <font>
      <sz val="12"/>
      <name val="Times New Roman"/>
      <family val="1"/>
    </font>
    <font>
      <b/>
      <sz val="16"/>
      <color indexed="20"/>
      <name val="Times New Roman CE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b/>
      <sz val="16"/>
      <name val="Arial CE"/>
      <family val="0"/>
    </font>
    <font>
      <sz val="11"/>
      <name val="Times New Roman"/>
      <family val="1"/>
    </font>
    <font>
      <b/>
      <sz val="12"/>
      <color indexed="16"/>
      <name val="Times New Roman CE"/>
      <family val="1"/>
    </font>
    <font>
      <sz val="26"/>
      <name val="Arial CE"/>
      <family val="0"/>
    </font>
    <font>
      <b/>
      <sz val="12"/>
      <name val="Times New Roman CE"/>
      <family val="0"/>
    </font>
    <font>
      <strike/>
      <sz val="10"/>
      <name val="Arial CE"/>
      <family val="0"/>
    </font>
    <font>
      <b/>
      <i/>
      <sz val="14"/>
      <name val="Times New Roman CE"/>
      <family val="0"/>
    </font>
    <font>
      <i/>
      <sz val="7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/>
      <right style="thin"/>
      <top style="thin"/>
      <bottom style="thin"/>
    </border>
    <border>
      <left style="slantDashDot"/>
      <right style="thin"/>
      <top style="thin"/>
      <bottom style="slantDashDot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 style="slantDashDot"/>
      <top style="thin"/>
      <bottom style="slant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slantDashDot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slantDashDot"/>
      <top>
        <color indexed="63"/>
      </top>
      <bottom style="thin"/>
    </border>
    <border>
      <left style="thin"/>
      <right style="slantDashDot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slantDashDot"/>
      <top style="slantDashDot"/>
      <bottom style="thin"/>
    </border>
    <border>
      <left style="thin"/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9" borderId="0" applyNumberFormat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9" fontId="12" fillId="0" borderId="0" xfId="0" applyNumberFormat="1" applyFont="1" applyBorder="1" applyAlignment="1">
      <alignment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21" fillId="0" borderId="13" xfId="0" applyFont="1" applyFill="1" applyBorder="1" applyAlignment="1">
      <alignment/>
    </xf>
    <xf numFmtId="2" fontId="21" fillId="0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2" fontId="28" fillId="0" borderId="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2" fontId="21" fillId="0" borderId="13" xfId="0" applyNumberFormat="1" applyFont="1" applyFill="1" applyBorder="1" applyAlignment="1">
      <alignment/>
    </xf>
    <xf numFmtId="0" fontId="29" fillId="0" borderId="13" xfId="0" applyFont="1" applyFill="1" applyBorder="1" applyAlignment="1">
      <alignment/>
    </xf>
    <xf numFmtId="2" fontId="29" fillId="0" borderId="13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21" xfId="0" applyFont="1" applyFill="1" applyBorder="1" applyAlignment="1">
      <alignment horizontal="center"/>
    </xf>
    <xf numFmtId="2" fontId="20" fillId="32" borderId="21" xfId="0" applyNumberFormat="1" applyFont="1" applyFill="1" applyBorder="1" applyAlignment="1">
      <alignment horizontal="center"/>
    </xf>
    <xf numFmtId="0" fontId="20" fillId="32" borderId="21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31" fillId="0" borderId="22" xfId="0" applyFont="1" applyBorder="1" applyAlignment="1">
      <alignment horizontal="center"/>
    </xf>
    <xf numFmtId="9" fontId="21" fillId="0" borderId="23" xfId="0" applyNumberFormat="1" applyFont="1" applyBorder="1" applyAlignment="1">
      <alignment/>
    </xf>
    <xf numFmtId="0" fontId="31" fillId="0" borderId="14" xfId="0" applyFont="1" applyBorder="1" applyAlignment="1">
      <alignment horizontal="center"/>
    </xf>
    <xf numFmtId="0" fontId="21" fillId="0" borderId="24" xfId="0" applyFont="1" applyFill="1" applyBorder="1" applyAlignment="1">
      <alignment/>
    </xf>
    <xf numFmtId="2" fontId="21" fillId="0" borderId="24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2" xfId="0" applyFont="1" applyBorder="1" applyAlignment="1">
      <alignment/>
    </xf>
    <xf numFmtId="9" fontId="20" fillId="32" borderId="11" xfId="0" applyNumberFormat="1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9" fontId="21" fillId="0" borderId="23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1" fillId="0" borderId="22" xfId="0" applyFont="1" applyFill="1" applyBorder="1" applyAlignment="1">
      <alignment horizontal="center" vertical="center"/>
    </xf>
    <xf numFmtId="9" fontId="21" fillId="0" borderId="23" xfId="0" applyNumberFormat="1" applyFont="1" applyFill="1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21" fillId="0" borderId="24" xfId="0" applyFont="1" applyFill="1" applyBorder="1" applyAlignment="1">
      <alignment/>
    </xf>
    <xf numFmtId="2" fontId="21" fillId="0" borderId="24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 indent="2"/>
    </xf>
    <xf numFmtId="0" fontId="35" fillId="0" borderId="0" xfId="0" applyFont="1" applyAlignment="1">
      <alignment horizontal="left" indent="15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12" fillId="0" borderId="26" xfId="0" applyFont="1" applyFill="1" applyBorder="1" applyAlignment="1">
      <alignment/>
    </xf>
    <xf numFmtId="10" fontId="29" fillId="0" borderId="23" xfId="0" applyNumberFormat="1" applyFont="1" applyFill="1" applyBorder="1" applyAlignment="1">
      <alignment/>
    </xf>
    <xf numFmtId="0" fontId="12" fillId="0" borderId="26" xfId="0" applyFont="1" applyBorder="1" applyAlignment="1">
      <alignment/>
    </xf>
    <xf numFmtId="0" fontId="41" fillId="0" borderId="14" xfId="0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9" fillId="0" borderId="24" xfId="0" applyFont="1" applyFill="1" applyBorder="1" applyAlignment="1">
      <alignment/>
    </xf>
    <xf numFmtId="2" fontId="29" fillId="0" borderId="24" xfId="0" applyNumberFormat="1" applyFont="1" applyFill="1" applyBorder="1" applyAlignment="1">
      <alignment/>
    </xf>
    <xf numFmtId="0" fontId="29" fillId="0" borderId="24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0" fontId="29" fillId="0" borderId="12" xfId="0" applyNumberFormat="1" applyFont="1" applyFill="1" applyBorder="1" applyAlignment="1">
      <alignment/>
    </xf>
    <xf numFmtId="9" fontId="29" fillId="0" borderId="23" xfId="0" applyNumberFormat="1" applyFont="1" applyFill="1" applyBorder="1" applyAlignment="1">
      <alignment/>
    </xf>
    <xf numFmtId="0" fontId="16" fillId="32" borderId="0" xfId="0" applyFont="1" applyFill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36" fillId="0" borderId="25" xfId="0" applyFont="1" applyBorder="1" applyAlignment="1" applyProtection="1">
      <alignment horizontal="center"/>
      <protection locked="0"/>
    </xf>
    <xf numFmtId="0" fontId="36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34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6" fillId="0" borderId="34" xfId="0" applyFont="1" applyBorder="1" applyAlignment="1" applyProtection="1">
      <alignment horizontal="center"/>
      <protection locked="0"/>
    </xf>
    <xf numFmtId="0" fontId="31" fillId="0" borderId="3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38" fillId="0" borderId="47" xfId="0" applyFont="1" applyBorder="1" applyAlignment="1" applyProtection="1">
      <alignment horizontal="center" vertical="center"/>
      <protection locked="0"/>
    </xf>
    <xf numFmtId="0" fontId="38" fillId="0" borderId="48" xfId="0" applyFont="1" applyBorder="1" applyAlignment="1" applyProtection="1">
      <alignment horizontal="center" vertical="center"/>
      <protection locked="0"/>
    </xf>
    <xf numFmtId="0" fontId="38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52" xfId="0" applyNumberFormat="1" applyBorder="1" applyAlignment="1" applyProtection="1">
      <alignment horizontal="center"/>
      <protection hidden="1"/>
    </xf>
    <xf numFmtId="2" fontId="0" fillId="0" borderId="53" xfId="0" applyNumberForma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2" fontId="0" fillId="0" borderId="54" xfId="0" applyNumberFormat="1" applyBorder="1" applyAlignment="1" applyProtection="1">
      <alignment horizontal="center"/>
      <protection hidden="1"/>
    </xf>
    <xf numFmtId="2" fontId="0" fillId="0" borderId="55" xfId="0" applyNumberFormat="1" applyBorder="1" applyAlignment="1" applyProtection="1">
      <alignment horizontal="center"/>
      <protection hidden="1"/>
    </xf>
    <xf numFmtId="0" fontId="0" fillId="0" borderId="34" xfId="0" applyBorder="1" applyAlignment="1">
      <alignment horizontal="center"/>
    </xf>
    <xf numFmtId="0" fontId="0" fillId="0" borderId="56" xfId="0" applyBorder="1" applyAlignment="1">
      <alignment horizontal="center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>
      <alignment horizontal="center" wrapText="1"/>
    </xf>
    <xf numFmtId="0" fontId="18" fillId="0" borderId="46" xfId="0" applyFont="1" applyBorder="1" applyAlignment="1">
      <alignment horizontal="center" wrapText="1"/>
    </xf>
    <xf numFmtId="0" fontId="24" fillId="32" borderId="27" xfId="0" applyFont="1" applyFill="1" applyBorder="1" applyAlignment="1">
      <alignment horizontal="center" vertical="center"/>
    </xf>
    <xf numFmtId="0" fontId="24" fillId="32" borderId="28" xfId="0" applyFont="1" applyFill="1" applyBorder="1" applyAlignment="1">
      <alignment horizontal="center" vertical="center"/>
    </xf>
    <xf numFmtId="0" fontId="24" fillId="32" borderId="29" xfId="0" applyFont="1" applyFill="1" applyBorder="1" applyAlignment="1">
      <alignment horizontal="center" vertical="center"/>
    </xf>
    <xf numFmtId="0" fontId="24" fillId="3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5" fillId="32" borderId="27" xfId="0" applyFont="1" applyFill="1" applyBorder="1" applyAlignment="1">
      <alignment horizontal="center" vertical="center"/>
    </xf>
    <xf numFmtId="0" fontId="25" fillId="32" borderId="28" xfId="0" applyFont="1" applyFill="1" applyBorder="1" applyAlignment="1">
      <alignment horizontal="center" vertical="center"/>
    </xf>
    <xf numFmtId="0" fontId="25" fillId="32" borderId="29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 wrapText="1"/>
    </xf>
    <xf numFmtId="0" fontId="25" fillId="32" borderId="28" xfId="0" applyFont="1" applyFill="1" applyBorder="1" applyAlignment="1">
      <alignment horizontal="center" vertical="center" wrapText="1"/>
    </xf>
    <xf numFmtId="0" fontId="25" fillId="32" borderId="29" xfId="0" applyFont="1" applyFill="1" applyBorder="1" applyAlignment="1">
      <alignment horizontal="center" vertical="center" wrapText="1"/>
    </xf>
    <xf numFmtId="0" fontId="25" fillId="32" borderId="30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2" fillId="32" borderId="27" xfId="0" applyFont="1" applyFill="1" applyBorder="1" applyAlignment="1">
      <alignment horizontal="center" vertical="center"/>
    </xf>
    <xf numFmtId="0" fontId="22" fillId="32" borderId="28" xfId="0" applyFont="1" applyFill="1" applyBorder="1" applyAlignment="1">
      <alignment horizontal="center" vertical="center"/>
    </xf>
    <xf numFmtId="0" fontId="22" fillId="32" borderId="29" xfId="0" applyFont="1" applyFill="1" applyBorder="1" applyAlignment="1">
      <alignment horizontal="center" vertical="center"/>
    </xf>
    <xf numFmtId="0" fontId="22" fillId="32" borderId="30" xfId="0" applyFont="1" applyFill="1" applyBorder="1" applyAlignment="1">
      <alignment horizontal="center" vertical="center"/>
    </xf>
    <xf numFmtId="0" fontId="23" fillId="32" borderId="27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 wrapText="1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center"/>
    </xf>
    <xf numFmtId="0" fontId="23" fillId="32" borderId="27" xfId="0" applyFont="1" applyFill="1" applyBorder="1" applyAlignment="1">
      <alignment horizontal="center" vertical="center"/>
    </xf>
    <xf numFmtId="0" fontId="23" fillId="32" borderId="28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27" xfId="0" applyFont="1" applyBorder="1" applyAlignment="1" applyProtection="1">
      <alignment horizontal="center" vertical="center"/>
      <protection locked="0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4" fillId="34" borderId="27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36" fillId="0" borderId="31" xfId="0" applyFont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6" fillId="0" borderId="34" xfId="0" applyFont="1" applyBorder="1" applyAlignment="1" applyProtection="1">
      <alignment horizontal="left"/>
      <protection locked="0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34" fillId="0" borderId="45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23" fillId="4" borderId="2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4" fillId="0" borderId="45" xfId="0" applyFont="1" applyBorder="1" applyAlignment="1">
      <alignment horizontal="center" wrapText="1"/>
    </xf>
    <xf numFmtId="0" fontId="34" fillId="0" borderId="46" xfId="0" applyFont="1" applyBorder="1" applyAlignment="1">
      <alignment horizontal="center" wrapText="1"/>
    </xf>
    <xf numFmtId="0" fontId="25" fillId="4" borderId="27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/>
      <protection locked="0"/>
    </xf>
    <xf numFmtId="0" fontId="25" fillId="4" borderId="27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/>
    </xf>
    <xf numFmtId="0" fontId="22" fillId="35" borderId="27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24" fillId="35" borderId="27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 wrapText="1"/>
    </xf>
    <xf numFmtId="0" fontId="25" fillId="35" borderId="29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3" fillId="0" borderId="71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40" fillId="32" borderId="7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75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104775</xdr:rowOff>
    </xdr:from>
    <xdr:to>
      <xdr:col>5</xdr:col>
      <xdr:colOff>323850</xdr:colOff>
      <xdr:row>18</xdr:row>
      <xdr:rowOff>57150</xdr:rowOff>
    </xdr:to>
    <xdr:pic>
      <xdr:nvPicPr>
        <xdr:cNvPr id="1" name="Picture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33400"/>
          <a:ext cx="26955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36"/>
  <sheetViews>
    <sheetView tabSelected="1" zoomScalePageLayoutView="0" workbookViewId="0" topLeftCell="A1">
      <selection activeCell="A1" sqref="A1:Y1"/>
    </sheetView>
  </sheetViews>
  <sheetFormatPr defaultColWidth="9.00390625" defaultRowHeight="12.75"/>
  <cols>
    <col min="1" max="1" width="6.375" style="0" customWidth="1"/>
    <col min="2" max="2" width="45.00390625" style="0" customWidth="1"/>
    <col min="3" max="14" width="4.75390625" style="0" customWidth="1"/>
    <col min="15" max="18" width="5.75390625" style="0" customWidth="1"/>
    <col min="19" max="19" width="12.625" style="0" customWidth="1"/>
    <col min="21" max="21" width="3.875" style="0" customWidth="1"/>
  </cols>
  <sheetData>
    <row r="1" spans="1:25" ht="27">
      <c r="A1" s="114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19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5" ht="12.75" customHeight="1">
      <c r="A3" s="115" t="s">
        <v>29</v>
      </c>
      <c r="B3" s="116"/>
      <c r="C3" s="185">
        <v>1</v>
      </c>
      <c r="D3" s="182"/>
      <c r="E3" s="181">
        <v>2</v>
      </c>
      <c r="F3" s="182"/>
      <c r="G3" s="181">
        <v>3</v>
      </c>
      <c r="H3" s="182"/>
      <c r="I3" s="181">
        <v>4</v>
      </c>
      <c r="J3" s="182"/>
      <c r="K3" s="181">
        <v>5</v>
      </c>
      <c r="L3" s="182"/>
      <c r="M3" s="181">
        <v>6</v>
      </c>
      <c r="N3" s="187"/>
      <c r="O3" s="189" t="s">
        <v>0</v>
      </c>
      <c r="P3" s="190"/>
      <c r="Q3" s="235" t="s">
        <v>2</v>
      </c>
      <c r="R3" s="236"/>
      <c r="S3" s="137" t="s">
        <v>10</v>
      </c>
      <c r="U3" s="127" t="s">
        <v>24</v>
      </c>
      <c r="V3" s="128"/>
      <c r="W3" s="128"/>
      <c r="X3" s="128"/>
      <c r="Y3" s="129"/>
    </row>
    <row r="4" spans="1:25" ht="13.5" customHeight="1" thickBot="1">
      <c r="A4" s="117"/>
      <c r="B4" s="118"/>
      <c r="C4" s="186"/>
      <c r="D4" s="184"/>
      <c r="E4" s="183"/>
      <c r="F4" s="184"/>
      <c r="G4" s="183"/>
      <c r="H4" s="184"/>
      <c r="I4" s="183"/>
      <c r="J4" s="184"/>
      <c r="K4" s="183"/>
      <c r="L4" s="184"/>
      <c r="M4" s="183"/>
      <c r="N4" s="188"/>
      <c r="O4" s="169" t="s">
        <v>1</v>
      </c>
      <c r="P4" s="170"/>
      <c r="Q4" s="237"/>
      <c r="R4" s="238"/>
      <c r="S4" s="138"/>
      <c r="U4" s="130"/>
      <c r="V4" s="131"/>
      <c r="W4" s="131"/>
      <c r="X4" s="131"/>
      <c r="Y4" s="132"/>
    </row>
    <row r="5" spans="1:26" ht="18.75" customHeight="1">
      <c r="A5" s="231">
        <v>1</v>
      </c>
      <c r="B5" s="171" t="s">
        <v>74</v>
      </c>
      <c r="C5" s="177" t="s">
        <v>72</v>
      </c>
      <c r="D5" s="178"/>
      <c r="E5" s="35">
        <f>D7</f>
        <v>5</v>
      </c>
      <c r="F5" s="36">
        <f>C7</f>
        <v>4</v>
      </c>
      <c r="G5" s="94">
        <f>D9</f>
        <v>4</v>
      </c>
      <c r="H5" s="95">
        <f>C9</f>
        <v>5</v>
      </c>
      <c r="I5" s="94">
        <f>D11</f>
        <v>5</v>
      </c>
      <c r="J5" s="95">
        <f>C11</f>
        <v>2</v>
      </c>
      <c r="K5" s="35">
        <f>D13</f>
        <v>2</v>
      </c>
      <c r="L5" s="36">
        <f>C13</f>
        <v>5</v>
      </c>
      <c r="M5" s="35">
        <f>D15</f>
        <v>5</v>
      </c>
      <c r="N5" s="36">
        <f>C15</f>
        <v>3</v>
      </c>
      <c r="O5" s="37">
        <f>E5+G5+I5+K5+M5</f>
        <v>21</v>
      </c>
      <c r="P5" s="38">
        <f>F5+H5+J5+L5+N5</f>
        <v>19</v>
      </c>
      <c r="Q5" s="160"/>
      <c r="R5" s="233">
        <v>6</v>
      </c>
      <c r="S5" s="135">
        <v>2</v>
      </c>
      <c r="U5" s="31" t="s">
        <v>3</v>
      </c>
      <c r="V5" s="126"/>
      <c r="W5" s="124"/>
      <c r="X5" s="124"/>
      <c r="Y5" s="125"/>
      <c r="Z5" s="9"/>
    </row>
    <row r="6" spans="1:26" ht="19.5" customHeight="1" thickBot="1">
      <c r="A6" s="232"/>
      <c r="B6" s="172"/>
      <c r="C6" s="179"/>
      <c r="D6" s="180"/>
      <c r="E6" s="15">
        <f>D8</f>
        <v>19</v>
      </c>
      <c r="F6" s="16">
        <f>C8</f>
        <v>14</v>
      </c>
      <c r="G6" s="96">
        <f>D10</f>
        <v>18</v>
      </c>
      <c r="H6" s="97">
        <f>C10</f>
        <v>19</v>
      </c>
      <c r="I6" s="96">
        <f>D12</f>
        <v>19</v>
      </c>
      <c r="J6" s="97">
        <f>C12</f>
        <v>11</v>
      </c>
      <c r="K6" s="15">
        <f>D14</f>
        <v>15</v>
      </c>
      <c r="L6" s="16">
        <f>C14</f>
        <v>10</v>
      </c>
      <c r="M6" s="15">
        <f>D16</f>
        <v>18</v>
      </c>
      <c r="N6" s="16">
        <f>C16</f>
        <v>9</v>
      </c>
      <c r="O6" s="15">
        <f>E6+G6+I6+K6+M6</f>
        <v>89</v>
      </c>
      <c r="P6" s="16">
        <f>F6+H6+J6+L6+N6</f>
        <v>63</v>
      </c>
      <c r="Q6" s="161"/>
      <c r="R6" s="234"/>
      <c r="S6" s="136"/>
      <c r="U6" s="31" t="s">
        <v>4</v>
      </c>
      <c r="V6" s="126"/>
      <c r="W6" s="124"/>
      <c r="X6" s="124"/>
      <c r="Y6" s="125"/>
      <c r="Z6" s="8"/>
    </row>
    <row r="7" spans="1:26" ht="18.75" customHeight="1">
      <c r="A7" s="231">
        <v>2</v>
      </c>
      <c r="B7" s="171" t="s">
        <v>75</v>
      </c>
      <c r="C7" s="39">
        <v>4</v>
      </c>
      <c r="D7" s="40">
        <v>5</v>
      </c>
      <c r="E7" s="164">
        <v>2</v>
      </c>
      <c r="F7" s="165"/>
      <c r="G7" s="94">
        <f>F9</f>
        <v>5</v>
      </c>
      <c r="H7" s="95">
        <f>E9</f>
        <v>2</v>
      </c>
      <c r="I7" s="94">
        <f>F11</f>
        <v>5</v>
      </c>
      <c r="J7" s="95">
        <f>E11</f>
        <v>0</v>
      </c>
      <c r="K7" s="35">
        <f>F13</f>
        <v>5</v>
      </c>
      <c r="L7" s="36">
        <f>E13</f>
        <v>0</v>
      </c>
      <c r="M7" s="35">
        <f>F15</f>
        <v>5</v>
      </c>
      <c r="N7" s="36">
        <f>E15</f>
        <v>4</v>
      </c>
      <c r="O7" s="37">
        <f>C7+G7+I7+K7+M7</f>
        <v>24</v>
      </c>
      <c r="P7" s="38">
        <f>D7+H7+J7+L7+N7</f>
        <v>11</v>
      </c>
      <c r="Q7" s="160"/>
      <c r="R7" s="233">
        <v>8</v>
      </c>
      <c r="S7" s="135">
        <v>1</v>
      </c>
      <c r="U7" s="31" t="s">
        <v>5</v>
      </c>
      <c r="V7" s="126"/>
      <c r="W7" s="124"/>
      <c r="X7" s="124"/>
      <c r="Y7" s="125"/>
      <c r="Z7" s="8"/>
    </row>
    <row r="8" spans="1:26" ht="19.5" customHeight="1" thickBot="1">
      <c r="A8" s="232"/>
      <c r="B8" s="172"/>
      <c r="C8" s="13">
        <v>14</v>
      </c>
      <c r="D8" s="19">
        <v>19</v>
      </c>
      <c r="E8" s="166"/>
      <c r="F8" s="167"/>
      <c r="G8" s="96">
        <f>F10</f>
        <v>17</v>
      </c>
      <c r="H8" s="97">
        <f>E10</f>
        <v>11</v>
      </c>
      <c r="I8" s="96">
        <f>F12</f>
        <v>15</v>
      </c>
      <c r="J8" s="97">
        <f>E12</f>
        <v>4</v>
      </c>
      <c r="K8" s="15">
        <f>F14</f>
        <v>15</v>
      </c>
      <c r="L8" s="16">
        <f>E14</f>
        <v>5</v>
      </c>
      <c r="M8" s="15">
        <f>F16</f>
        <v>18</v>
      </c>
      <c r="N8" s="16">
        <f>E16</f>
        <v>18</v>
      </c>
      <c r="O8" s="15">
        <f>C8+G8+I8+K8+M8</f>
        <v>79</v>
      </c>
      <c r="P8" s="16">
        <f>D8+H8+J8+L8+N8</f>
        <v>57</v>
      </c>
      <c r="Q8" s="161"/>
      <c r="R8" s="234"/>
      <c r="S8" s="136"/>
      <c r="U8" s="31" t="s">
        <v>6</v>
      </c>
      <c r="V8" s="126"/>
      <c r="W8" s="124"/>
      <c r="X8" s="124"/>
      <c r="Y8" s="125"/>
      <c r="Z8" s="8"/>
    </row>
    <row r="9" spans="1:26" ht="18.75" customHeight="1">
      <c r="A9" s="231">
        <v>3</v>
      </c>
      <c r="B9" s="171" t="s">
        <v>76</v>
      </c>
      <c r="C9" s="39">
        <v>5</v>
      </c>
      <c r="D9" s="41">
        <v>4</v>
      </c>
      <c r="E9" s="39">
        <v>2</v>
      </c>
      <c r="F9" s="40">
        <v>5</v>
      </c>
      <c r="G9" s="164">
        <v>0</v>
      </c>
      <c r="H9" s="165"/>
      <c r="I9" s="35">
        <f>H11</f>
        <v>5</v>
      </c>
      <c r="J9" s="36">
        <f>G11</f>
        <v>2</v>
      </c>
      <c r="K9" s="35">
        <f>H13</f>
        <v>5</v>
      </c>
      <c r="L9" s="36">
        <f>G13</f>
        <v>1</v>
      </c>
      <c r="M9" s="35">
        <f>H15</f>
        <v>4</v>
      </c>
      <c r="N9" s="36">
        <f>G15</f>
        <v>5</v>
      </c>
      <c r="O9" s="37">
        <f>C9+E9+I9+K9+M9</f>
        <v>21</v>
      </c>
      <c r="P9" s="38">
        <f>D9+F9+J9+L9+N9</f>
        <v>17</v>
      </c>
      <c r="Q9" s="160"/>
      <c r="R9" s="233">
        <v>6</v>
      </c>
      <c r="S9" s="135">
        <v>3</v>
      </c>
      <c r="U9" s="31" t="s">
        <v>7</v>
      </c>
      <c r="V9" s="126"/>
      <c r="W9" s="124"/>
      <c r="X9" s="124"/>
      <c r="Y9" s="125"/>
      <c r="Z9" s="8"/>
    </row>
    <row r="10" spans="1:26" ht="19.5" customHeight="1" thickBot="1">
      <c r="A10" s="232"/>
      <c r="B10" s="172"/>
      <c r="C10" s="13">
        <v>19</v>
      </c>
      <c r="D10" s="14">
        <v>18</v>
      </c>
      <c r="E10" s="13">
        <v>11</v>
      </c>
      <c r="F10" s="19">
        <v>17</v>
      </c>
      <c r="G10" s="166"/>
      <c r="H10" s="167"/>
      <c r="I10" s="15">
        <f>H12</f>
        <v>15</v>
      </c>
      <c r="J10" s="16">
        <f>G12</f>
        <v>10</v>
      </c>
      <c r="K10" s="15">
        <f>H14</f>
        <v>15</v>
      </c>
      <c r="L10" s="16">
        <f>G14</f>
        <v>9</v>
      </c>
      <c r="M10" s="15">
        <f>H16</f>
        <v>0</v>
      </c>
      <c r="N10" s="16">
        <f>G16</f>
        <v>0</v>
      </c>
      <c r="O10" s="15">
        <f>C10+E10+I10+K10+M10</f>
        <v>60</v>
      </c>
      <c r="P10" s="16">
        <f>D10+F10+J10+L10+N10</f>
        <v>54</v>
      </c>
      <c r="Q10" s="161"/>
      <c r="R10" s="234"/>
      <c r="S10" s="136"/>
      <c r="U10" s="32" t="s">
        <v>8</v>
      </c>
      <c r="V10" s="120"/>
      <c r="W10" s="121"/>
      <c r="X10" s="121"/>
      <c r="Y10" s="122"/>
      <c r="Z10" s="8"/>
    </row>
    <row r="11" spans="1:26" ht="18.75" customHeight="1" thickBot="1">
      <c r="A11" s="231">
        <v>4</v>
      </c>
      <c r="B11" s="171" t="s">
        <v>132</v>
      </c>
      <c r="C11" s="39">
        <v>2</v>
      </c>
      <c r="D11" s="41">
        <v>5</v>
      </c>
      <c r="E11" s="39">
        <v>0</v>
      </c>
      <c r="F11" s="41">
        <v>5</v>
      </c>
      <c r="G11" s="39">
        <v>2</v>
      </c>
      <c r="H11" s="40">
        <v>5</v>
      </c>
      <c r="I11" s="164">
        <v>1</v>
      </c>
      <c r="J11" s="165"/>
      <c r="K11" s="35">
        <f>J13</f>
        <v>1</v>
      </c>
      <c r="L11" s="36">
        <f>I13</f>
        <v>5</v>
      </c>
      <c r="M11" s="35">
        <f>J15</f>
        <v>2</v>
      </c>
      <c r="N11" s="36">
        <f>I15</f>
        <v>5</v>
      </c>
      <c r="O11" s="37">
        <f>C11+E11+G11+K11+M11</f>
        <v>7</v>
      </c>
      <c r="P11" s="38">
        <f>D11+F11+H11+L11+N11</f>
        <v>25</v>
      </c>
      <c r="Q11" s="160"/>
      <c r="R11" s="233">
        <v>0</v>
      </c>
      <c r="S11" s="135">
        <v>6</v>
      </c>
      <c r="U11" s="89"/>
      <c r="V11" s="119"/>
      <c r="W11" s="119"/>
      <c r="X11" s="119"/>
      <c r="Y11" s="119"/>
      <c r="Z11" s="8"/>
    </row>
    <row r="12" spans="1:26" ht="19.5" customHeight="1" thickBot="1">
      <c r="A12" s="232"/>
      <c r="B12" s="172"/>
      <c r="C12" s="13">
        <v>11</v>
      </c>
      <c r="D12" s="14">
        <v>19</v>
      </c>
      <c r="E12" s="13">
        <v>4</v>
      </c>
      <c r="F12" s="14">
        <v>15</v>
      </c>
      <c r="G12" s="13">
        <v>10</v>
      </c>
      <c r="H12" s="19">
        <v>15</v>
      </c>
      <c r="I12" s="166"/>
      <c r="J12" s="167"/>
      <c r="K12" s="15">
        <f>J14</f>
        <v>6</v>
      </c>
      <c r="L12" s="16">
        <f>I14</f>
        <v>15</v>
      </c>
      <c r="M12" s="15">
        <f>J16</f>
        <v>11</v>
      </c>
      <c r="N12" s="16">
        <f>I16</f>
        <v>19</v>
      </c>
      <c r="O12" s="15">
        <f>C12+E12+G12+K12+M12</f>
        <v>42</v>
      </c>
      <c r="P12" s="16">
        <f>D12+F12+H12+L12+N12</f>
        <v>83</v>
      </c>
      <c r="Q12" s="161"/>
      <c r="R12" s="234"/>
      <c r="S12" s="136"/>
      <c r="U12" s="139" t="s">
        <v>25</v>
      </c>
      <c r="V12" s="140"/>
      <c r="W12" s="140"/>
      <c r="X12" s="140"/>
      <c r="Y12" s="141"/>
      <c r="Z12" s="8"/>
    </row>
    <row r="13" spans="1:26" ht="18.75" customHeight="1">
      <c r="A13" s="231">
        <v>5</v>
      </c>
      <c r="B13" s="162" t="s">
        <v>125</v>
      </c>
      <c r="C13" s="39">
        <v>5</v>
      </c>
      <c r="D13" s="41">
        <v>2</v>
      </c>
      <c r="E13" s="39">
        <v>0</v>
      </c>
      <c r="F13" s="41">
        <v>5</v>
      </c>
      <c r="G13" s="39">
        <v>1</v>
      </c>
      <c r="H13" s="41">
        <v>5</v>
      </c>
      <c r="I13" s="39">
        <v>5</v>
      </c>
      <c r="J13" s="40">
        <v>1</v>
      </c>
      <c r="K13" s="164">
        <v>4</v>
      </c>
      <c r="L13" s="165"/>
      <c r="M13" s="35">
        <f>L15</f>
        <v>4</v>
      </c>
      <c r="N13" s="36">
        <f>K15</f>
        <v>5</v>
      </c>
      <c r="O13" s="37">
        <f>C13+E13+G13+I13+M13</f>
        <v>15</v>
      </c>
      <c r="P13" s="38">
        <f>D13+F13+H13+J13+N13</f>
        <v>18</v>
      </c>
      <c r="Q13" s="160"/>
      <c r="R13" s="233">
        <v>4</v>
      </c>
      <c r="S13" s="135">
        <v>5</v>
      </c>
      <c r="U13" s="31" t="s">
        <v>3</v>
      </c>
      <c r="V13" s="123"/>
      <c r="W13" s="124"/>
      <c r="X13" s="124"/>
      <c r="Y13" s="125"/>
      <c r="Z13" s="8"/>
    </row>
    <row r="14" spans="1:26" ht="19.5" customHeight="1" thickBot="1">
      <c r="A14" s="232"/>
      <c r="B14" s="163"/>
      <c r="C14" s="13">
        <v>10</v>
      </c>
      <c r="D14" s="14">
        <v>15</v>
      </c>
      <c r="E14" s="13">
        <v>5</v>
      </c>
      <c r="F14" s="14">
        <v>15</v>
      </c>
      <c r="G14" s="13">
        <v>9</v>
      </c>
      <c r="H14" s="14">
        <v>15</v>
      </c>
      <c r="I14" s="13">
        <v>15</v>
      </c>
      <c r="J14" s="19">
        <v>6</v>
      </c>
      <c r="K14" s="166"/>
      <c r="L14" s="167"/>
      <c r="M14" s="15">
        <f>L16</f>
        <v>17</v>
      </c>
      <c r="N14" s="16">
        <f>K16</f>
        <v>19</v>
      </c>
      <c r="O14" s="15">
        <f>C14+E14+G14+I14+M14</f>
        <v>56</v>
      </c>
      <c r="P14" s="16">
        <f>D14+F14+H14+J14+N14</f>
        <v>70</v>
      </c>
      <c r="Q14" s="161"/>
      <c r="R14" s="234"/>
      <c r="S14" s="136"/>
      <c r="U14" s="31" t="s">
        <v>4</v>
      </c>
      <c r="V14" s="123"/>
      <c r="W14" s="124"/>
      <c r="X14" s="124"/>
      <c r="Y14" s="125"/>
      <c r="Z14" s="8"/>
    </row>
    <row r="15" spans="1:26" ht="19.5" customHeight="1">
      <c r="A15" s="231">
        <v>6</v>
      </c>
      <c r="B15" s="162" t="s">
        <v>77</v>
      </c>
      <c r="C15" s="39">
        <v>3</v>
      </c>
      <c r="D15" s="41">
        <v>5</v>
      </c>
      <c r="E15" s="39">
        <v>4</v>
      </c>
      <c r="F15" s="41">
        <v>5</v>
      </c>
      <c r="G15" s="39">
        <v>5</v>
      </c>
      <c r="H15" s="41">
        <v>4</v>
      </c>
      <c r="I15" s="39">
        <v>5</v>
      </c>
      <c r="J15" s="41">
        <v>2</v>
      </c>
      <c r="K15" s="39">
        <v>5</v>
      </c>
      <c r="L15" s="40">
        <v>4</v>
      </c>
      <c r="M15" s="173" t="s">
        <v>42</v>
      </c>
      <c r="N15" s="174"/>
      <c r="O15" s="37">
        <f>C15+E15+G15+I15+K15</f>
        <v>22</v>
      </c>
      <c r="P15" s="38">
        <f>D15+F15+H15+J15+L15</f>
        <v>20</v>
      </c>
      <c r="Q15" s="160"/>
      <c r="R15" s="233">
        <v>6</v>
      </c>
      <c r="S15" s="135">
        <v>4</v>
      </c>
      <c r="U15" s="31" t="s">
        <v>5</v>
      </c>
      <c r="V15" s="133"/>
      <c r="W15" s="133"/>
      <c r="X15" s="133"/>
      <c r="Y15" s="134"/>
      <c r="Z15" s="8"/>
    </row>
    <row r="16" spans="1:26" ht="18.75" customHeight="1" thickBot="1">
      <c r="A16" s="232"/>
      <c r="B16" s="163"/>
      <c r="C16" s="13">
        <v>9</v>
      </c>
      <c r="D16" s="14">
        <v>18</v>
      </c>
      <c r="E16" s="13">
        <v>18</v>
      </c>
      <c r="F16" s="14">
        <v>18</v>
      </c>
      <c r="G16" s="13"/>
      <c r="H16" s="14"/>
      <c r="I16" s="13">
        <v>19</v>
      </c>
      <c r="J16" s="14">
        <v>11</v>
      </c>
      <c r="K16" s="13">
        <v>19</v>
      </c>
      <c r="L16" s="19">
        <v>17</v>
      </c>
      <c r="M16" s="175"/>
      <c r="N16" s="176"/>
      <c r="O16" s="15">
        <f>C16+E16+G16+I16+K16</f>
        <v>65</v>
      </c>
      <c r="P16" s="16">
        <f>D16+F16+H16+J16+L16</f>
        <v>64</v>
      </c>
      <c r="Q16" s="161"/>
      <c r="R16" s="234"/>
      <c r="S16" s="136"/>
      <c r="U16" s="31" t="s">
        <v>6</v>
      </c>
      <c r="V16" s="133"/>
      <c r="W16" s="133"/>
      <c r="X16" s="133"/>
      <c r="Y16" s="134"/>
      <c r="Z16" s="8"/>
    </row>
    <row r="17" spans="1:26" ht="12.75">
      <c r="A17" s="4"/>
      <c r="U17" s="31" t="s">
        <v>7</v>
      </c>
      <c r="V17" s="133"/>
      <c r="W17" s="133"/>
      <c r="X17" s="133"/>
      <c r="Y17" s="134"/>
      <c r="Z17" s="8"/>
    </row>
    <row r="18" spans="1:25" ht="12.75">
      <c r="A18" s="168" t="s">
        <v>9</v>
      </c>
      <c r="B18" s="168"/>
      <c r="C18" s="158" t="s">
        <v>12</v>
      </c>
      <c r="D18" s="159"/>
      <c r="F18" s="158" t="s">
        <v>13</v>
      </c>
      <c r="G18" s="159"/>
      <c r="I18" s="158" t="s">
        <v>14</v>
      </c>
      <c r="J18" s="159"/>
      <c r="L18" s="158" t="s">
        <v>15</v>
      </c>
      <c r="M18" s="159"/>
      <c r="O18" s="158" t="s">
        <v>16</v>
      </c>
      <c r="P18" s="159"/>
      <c r="U18" s="31" t="s">
        <v>8</v>
      </c>
      <c r="V18" s="133"/>
      <c r="W18" s="133"/>
      <c r="X18" s="133"/>
      <c r="Y18" s="134"/>
    </row>
    <row r="19" spans="3:25" ht="12.75">
      <c r="C19" s="98">
        <v>1</v>
      </c>
      <c r="D19" s="98">
        <v>6</v>
      </c>
      <c r="F19" s="98">
        <v>6</v>
      </c>
      <c r="G19" s="98">
        <v>4</v>
      </c>
      <c r="I19" s="7">
        <v>2</v>
      </c>
      <c r="J19" s="7">
        <v>6</v>
      </c>
      <c r="L19" s="7">
        <v>6</v>
      </c>
      <c r="M19" s="7">
        <v>5</v>
      </c>
      <c r="O19" s="7">
        <v>3</v>
      </c>
      <c r="P19" s="7">
        <v>6</v>
      </c>
      <c r="U19" s="31" t="s">
        <v>54</v>
      </c>
      <c r="V19" s="133"/>
      <c r="W19" s="133"/>
      <c r="X19" s="133"/>
      <c r="Y19" s="134"/>
    </row>
    <row r="20" spans="3:25" ht="12.75">
      <c r="C20" s="98">
        <v>2</v>
      </c>
      <c r="D20" s="98">
        <v>5</v>
      </c>
      <c r="E20" s="5"/>
      <c r="F20" s="98">
        <v>5</v>
      </c>
      <c r="G20" s="98">
        <v>3</v>
      </c>
      <c r="H20" s="5"/>
      <c r="I20" s="7">
        <v>3</v>
      </c>
      <c r="J20" s="7">
        <v>1</v>
      </c>
      <c r="K20" s="5"/>
      <c r="L20" s="7">
        <v>1</v>
      </c>
      <c r="M20" s="7">
        <v>4</v>
      </c>
      <c r="N20" s="5"/>
      <c r="O20" s="7">
        <v>4</v>
      </c>
      <c r="P20" s="7">
        <v>2</v>
      </c>
      <c r="U20" s="31" t="s">
        <v>55</v>
      </c>
      <c r="V20" s="133"/>
      <c r="W20" s="133"/>
      <c r="X20" s="133"/>
      <c r="Y20" s="134"/>
    </row>
    <row r="21" spans="3:25" ht="12.75">
      <c r="C21" s="98">
        <v>3</v>
      </c>
      <c r="D21" s="98">
        <v>4</v>
      </c>
      <c r="E21" s="5"/>
      <c r="F21" s="98">
        <v>1</v>
      </c>
      <c r="G21" s="98">
        <v>2</v>
      </c>
      <c r="H21" s="5"/>
      <c r="I21" s="7">
        <v>4</v>
      </c>
      <c r="J21" s="7">
        <v>5</v>
      </c>
      <c r="K21" s="5"/>
      <c r="L21" s="7">
        <v>2</v>
      </c>
      <c r="M21" s="7">
        <v>3</v>
      </c>
      <c r="N21" s="5"/>
      <c r="O21" s="7">
        <v>5</v>
      </c>
      <c r="P21" s="7">
        <v>1</v>
      </c>
      <c r="U21" s="31" t="s">
        <v>56</v>
      </c>
      <c r="V21" s="133"/>
      <c r="W21" s="133"/>
      <c r="X21" s="133"/>
      <c r="Y21" s="134"/>
    </row>
    <row r="22" spans="21:25" ht="13.5" thickBot="1">
      <c r="U22" s="32" t="s">
        <v>57</v>
      </c>
      <c r="V22" s="142"/>
      <c r="W22" s="142"/>
      <c r="X22" s="142"/>
      <c r="Y22" s="143"/>
    </row>
    <row r="23" spans="1:25" ht="12.75">
      <c r="A23" s="6" t="s">
        <v>11</v>
      </c>
      <c r="C23" s="83" t="s">
        <v>43</v>
      </c>
      <c r="K23" s="83" t="s">
        <v>44</v>
      </c>
      <c r="V23" s="144"/>
      <c r="W23" s="144"/>
      <c r="X23" s="144"/>
      <c r="Y23" s="144"/>
    </row>
    <row r="24" spans="1:25" ht="15.75" customHeight="1">
      <c r="A24" s="155" t="s">
        <v>45</v>
      </c>
      <c r="B24" s="155"/>
      <c r="C24" s="155"/>
      <c r="D24" s="155"/>
      <c r="E24" s="155"/>
      <c r="F24" s="155"/>
      <c r="G24" s="155"/>
      <c r="H24" s="155"/>
      <c r="I24" s="155"/>
      <c r="J24" s="78"/>
      <c r="K24" s="155" t="s">
        <v>49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78"/>
    </row>
    <row r="25" spans="1:25" ht="15.75" customHeight="1">
      <c r="A25" s="155" t="s">
        <v>46</v>
      </c>
      <c r="B25" s="155"/>
      <c r="C25" s="155"/>
      <c r="D25" s="155"/>
      <c r="E25" s="155"/>
      <c r="F25" s="155"/>
      <c r="G25" s="155"/>
      <c r="H25" s="155"/>
      <c r="I25" s="155"/>
      <c r="J25" s="78"/>
      <c r="K25" s="155" t="s">
        <v>50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78"/>
    </row>
    <row r="26" spans="1:25" ht="15.75" customHeight="1">
      <c r="A26" s="155" t="s">
        <v>48</v>
      </c>
      <c r="B26" s="155"/>
      <c r="C26" s="155"/>
      <c r="D26" s="155"/>
      <c r="E26" s="155"/>
      <c r="F26" s="155"/>
      <c r="G26" s="155"/>
      <c r="H26" s="155"/>
      <c r="I26" s="155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ht="15.75" customHeight="1">
      <c r="A27" s="155" t="s">
        <v>47</v>
      </c>
      <c r="B27" s="155"/>
      <c r="C27" s="155"/>
      <c r="D27" s="155"/>
      <c r="E27" s="155"/>
      <c r="F27" s="155"/>
      <c r="G27" s="155"/>
      <c r="H27" s="155"/>
      <c r="I27" s="155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ht="13.5" thickBot="1"/>
    <row r="29" spans="1:19" ht="12.75" customHeight="1">
      <c r="A29" s="115" t="s">
        <v>29</v>
      </c>
      <c r="B29" s="116"/>
      <c r="C29" s="185">
        <v>1</v>
      </c>
      <c r="D29" s="182"/>
      <c r="E29" s="181">
        <v>2</v>
      </c>
      <c r="F29" s="182"/>
      <c r="G29" s="181">
        <v>3</v>
      </c>
      <c r="H29" s="182"/>
      <c r="I29" s="189" t="s">
        <v>0</v>
      </c>
      <c r="J29" s="229"/>
      <c r="K29" s="224" t="s">
        <v>19</v>
      </c>
      <c r="L29" s="225"/>
      <c r="M29" s="203" t="s">
        <v>18</v>
      </c>
      <c r="N29" s="204"/>
      <c r="O29" s="147" t="s">
        <v>23</v>
      </c>
      <c r="P29" s="148"/>
      <c r="Q29" s="203" t="s">
        <v>21</v>
      </c>
      <c r="R29" s="204"/>
      <c r="S29" s="151" t="s">
        <v>22</v>
      </c>
    </row>
    <row r="30" spans="1:19" ht="13.5" customHeight="1" thickBot="1">
      <c r="A30" s="117"/>
      <c r="B30" s="118"/>
      <c r="C30" s="186"/>
      <c r="D30" s="184"/>
      <c r="E30" s="183"/>
      <c r="F30" s="184"/>
      <c r="G30" s="183"/>
      <c r="H30" s="184"/>
      <c r="I30" s="169" t="s">
        <v>1</v>
      </c>
      <c r="J30" s="228"/>
      <c r="K30" s="226"/>
      <c r="L30" s="227"/>
      <c r="M30" s="205"/>
      <c r="N30" s="206"/>
      <c r="O30" s="149" t="s">
        <v>20</v>
      </c>
      <c r="P30" s="150"/>
      <c r="Q30" s="205"/>
      <c r="R30" s="206"/>
      <c r="S30" s="152"/>
    </row>
    <row r="31" spans="1:19" ht="12.75" customHeight="1">
      <c r="A31" s="230">
        <v>1</v>
      </c>
      <c r="B31" s="193"/>
      <c r="C31" s="199" t="s">
        <v>72</v>
      </c>
      <c r="D31" s="200"/>
      <c r="E31" s="1">
        <f>D33</f>
        <v>0</v>
      </c>
      <c r="F31" s="2">
        <f>C33</f>
        <v>0</v>
      </c>
      <c r="G31" s="1">
        <f>D35</f>
        <v>0</v>
      </c>
      <c r="H31" s="2">
        <f>C35</f>
        <v>0</v>
      </c>
      <c r="I31" s="1">
        <f>E31+G31</f>
        <v>0</v>
      </c>
      <c r="J31" s="2">
        <f>F31+H31</f>
        <v>0</v>
      </c>
      <c r="K31" s="11"/>
      <c r="L31" s="12"/>
      <c r="M31" s="218"/>
      <c r="N31" s="219"/>
      <c r="O31" s="156" t="e">
        <f>100/(I31+J31)*I31</f>
        <v>#DIV/0!</v>
      </c>
      <c r="P31" s="157"/>
      <c r="Q31" s="207"/>
      <c r="R31" s="208"/>
      <c r="S31" s="153"/>
    </row>
    <row r="32" spans="1:19" ht="13.5" customHeight="1" thickBot="1">
      <c r="A32" s="192"/>
      <c r="B32" s="194"/>
      <c r="C32" s="201"/>
      <c r="D32" s="202"/>
      <c r="E32" s="17">
        <f>D34</f>
        <v>0</v>
      </c>
      <c r="F32" s="3">
        <f>C34</f>
        <v>0</v>
      </c>
      <c r="G32" s="17">
        <f>D36</f>
        <v>0</v>
      </c>
      <c r="H32" s="3">
        <f>C36</f>
        <v>0</v>
      </c>
      <c r="I32" s="17">
        <f>E32+G32</f>
        <v>0</v>
      </c>
      <c r="J32" s="3">
        <f>F32+H32</f>
        <v>0</v>
      </c>
      <c r="K32" s="222"/>
      <c r="L32" s="223"/>
      <c r="M32" s="220"/>
      <c r="N32" s="221"/>
      <c r="O32" s="145" t="e">
        <f>I32/J32</f>
        <v>#DIV/0!</v>
      </c>
      <c r="P32" s="146"/>
      <c r="Q32" s="209"/>
      <c r="R32" s="210"/>
      <c r="S32" s="154"/>
    </row>
    <row r="33" spans="1:19" ht="12.75" customHeight="1">
      <c r="A33" s="191">
        <v>2</v>
      </c>
      <c r="B33" s="193"/>
      <c r="C33" s="11"/>
      <c r="D33" s="12"/>
      <c r="E33" s="195">
        <v>2014</v>
      </c>
      <c r="F33" s="196"/>
      <c r="G33" s="1">
        <f>F35</f>
        <v>0</v>
      </c>
      <c r="H33" s="2">
        <f>E35</f>
        <v>0</v>
      </c>
      <c r="I33" s="1">
        <f>C33+G33</f>
        <v>0</v>
      </c>
      <c r="J33" s="2">
        <f>D33+H33</f>
        <v>0</v>
      </c>
      <c r="K33" s="23"/>
      <c r="L33" s="24"/>
      <c r="M33" s="218"/>
      <c r="N33" s="219"/>
      <c r="O33" s="156" t="e">
        <f>100/(I33+J33)*I33</f>
        <v>#DIV/0!</v>
      </c>
      <c r="P33" s="157"/>
      <c r="Q33" s="207"/>
      <c r="R33" s="208"/>
      <c r="S33" s="153"/>
    </row>
    <row r="34" spans="1:19" ht="13.5" customHeight="1" thickBot="1">
      <c r="A34" s="192"/>
      <c r="B34" s="194"/>
      <c r="C34" s="20"/>
      <c r="D34" s="21"/>
      <c r="E34" s="197"/>
      <c r="F34" s="198"/>
      <c r="G34" s="17">
        <f>F36</f>
        <v>0</v>
      </c>
      <c r="H34" s="3">
        <f>E36</f>
        <v>0</v>
      </c>
      <c r="I34" s="17">
        <f>C34+G34</f>
        <v>0</v>
      </c>
      <c r="J34" s="3">
        <f>D34+H34</f>
        <v>0</v>
      </c>
      <c r="K34" s="222"/>
      <c r="L34" s="223"/>
      <c r="M34" s="220"/>
      <c r="N34" s="221"/>
      <c r="O34" s="145" t="e">
        <f>I34/J34</f>
        <v>#DIV/0!</v>
      </c>
      <c r="P34" s="146"/>
      <c r="Q34" s="209"/>
      <c r="R34" s="210"/>
      <c r="S34" s="154"/>
    </row>
    <row r="35" spans="1:19" ht="12.75" customHeight="1">
      <c r="A35" s="191">
        <v>3</v>
      </c>
      <c r="B35" s="193"/>
      <c r="C35" s="11"/>
      <c r="D35" s="18"/>
      <c r="E35" s="11"/>
      <c r="F35" s="12"/>
      <c r="G35" s="212" t="s">
        <v>42</v>
      </c>
      <c r="H35" s="213"/>
      <c r="I35" s="1">
        <f>C35+E35</f>
        <v>0</v>
      </c>
      <c r="J35" s="2">
        <f>D35+F35</f>
        <v>0</v>
      </c>
      <c r="K35" s="11"/>
      <c r="L35" s="12"/>
      <c r="M35" s="218"/>
      <c r="N35" s="219"/>
      <c r="O35" s="156" t="e">
        <f>100/(I35+J35)*I35</f>
        <v>#DIV/0!</v>
      </c>
      <c r="P35" s="157"/>
      <c r="Q35" s="207"/>
      <c r="R35" s="208"/>
      <c r="S35" s="153"/>
    </row>
    <row r="36" spans="1:19" ht="13.5" customHeight="1" thickBot="1">
      <c r="A36" s="211"/>
      <c r="B36" s="194"/>
      <c r="C36" s="20"/>
      <c r="D36" s="22"/>
      <c r="E36" s="20"/>
      <c r="F36" s="21"/>
      <c r="G36" s="214"/>
      <c r="H36" s="215"/>
      <c r="I36" s="17">
        <f>C36+E36</f>
        <v>0</v>
      </c>
      <c r="J36" s="3">
        <f>D36+F36</f>
        <v>0</v>
      </c>
      <c r="K36" s="216"/>
      <c r="L36" s="217"/>
      <c r="M36" s="220"/>
      <c r="N36" s="221"/>
      <c r="O36" s="145" t="e">
        <f>I36/J36</f>
        <v>#DIV/0!</v>
      </c>
      <c r="P36" s="146"/>
      <c r="Q36" s="209"/>
      <c r="R36" s="210"/>
      <c r="S36" s="154"/>
    </row>
  </sheetData>
  <sheetProtection/>
  <mergeCells count="119">
    <mergeCell ref="Q3:R4"/>
    <mergeCell ref="Q9:Q10"/>
    <mergeCell ref="R9:R10"/>
    <mergeCell ref="Q5:Q6"/>
    <mergeCell ref="R5:R6"/>
    <mergeCell ref="Q7:Q8"/>
    <mergeCell ref="R7:R8"/>
    <mergeCell ref="A27:I27"/>
    <mergeCell ref="A24:I24"/>
    <mergeCell ref="Q11:Q12"/>
    <mergeCell ref="R11:R12"/>
    <mergeCell ref="A11:A12"/>
    <mergeCell ref="A13:A14"/>
    <mergeCell ref="R13:R14"/>
    <mergeCell ref="A15:A16"/>
    <mergeCell ref="R15:R16"/>
    <mergeCell ref="B5:B6"/>
    <mergeCell ref="B9:B10"/>
    <mergeCell ref="A5:A6"/>
    <mergeCell ref="A7:A8"/>
    <mergeCell ref="A9:A10"/>
    <mergeCell ref="A26:I26"/>
    <mergeCell ref="O33:P33"/>
    <mergeCell ref="K32:L32"/>
    <mergeCell ref="K29:L30"/>
    <mergeCell ref="I30:J30"/>
    <mergeCell ref="I29:J29"/>
    <mergeCell ref="M29:N30"/>
    <mergeCell ref="M33:N34"/>
    <mergeCell ref="K34:L34"/>
    <mergeCell ref="M31:N32"/>
    <mergeCell ref="O35:P35"/>
    <mergeCell ref="A35:A36"/>
    <mergeCell ref="B35:B36"/>
    <mergeCell ref="G35:H36"/>
    <mergeCell ref="K36:L36"/>
    <mergeCell ref="M35:N36"/>
    <mergeCell ref="O36:P36"/>
    <mergeCell ref="S35:S36"/>
    <mergeCell ref="Q29:R30"/>
    <mergeCell ref="Q31:R32"/>
    <mergeCell ref="Q33:R34"/>
    <mergeCell ref="Q35:R36"/>
    <mergeCell ref="S33:S34"/>
    <mergeCell ref="A25:I25"/>
    <mergeCell ref="A33:A34"/>
    <mergeCell ref="B33:B34"/>
    <mergeCell ref="E33:F34"/>
    <mergeCell ref="C31:D32"/>
    <mergeCell ref="G29:H30"/>
    <mergeCell ref="C29:D30"/>
    <mergeCell ref="E29:F30"/>
    <mergeCell ref="A31:A32"/>
    <mergeCell ref="B31:B32"/>
    <mergeCell ref="O18:P18"/>
    <mergeCell ref="I3:J4"/>
    <mergeCell ref="K3:L4"/>
    <mergeCell ref="M3:N4"/>
    <mergeCell ref="I11:J12"/>
    <mergeCell ref="O3:P3"/>
    <mergeCell ref="O4:P4"/>
    <mergeCell ref="B7:B8"/>
    <mergeCell ref="M15:N16"/>
    <mergeCell ref="B11:B12"/>
    <mergeCell ref="G9:H10"/>
    <mergeCell ref="E7:F8"/>
    <mergeCell ref="C5:D6"/>
    <mergeCell ref="E3:F4"/>
    <mergeCell ref="G3:H4"/>
    <mergeCell ref="C3:D4"/>
    <mergeCell ref="C18:D18"/>
    <mergeCell ref="Q15:Q16"/>
    <mergeCell ref="B15:B16"/>
    <mergeCell ref="B13:B14"/>
    <mergeCell ref="Q13:Q14"/>
    <mergeCell ref="K13:L14"/>
    <mergeCell ref="A18:B18"/>
    <mergeCell ref="F18:G18"/>
    <mergeCell ref="I18:J18"/>
    <mergeCell ref="L18:M18"/>
    <mergeCell ref="V23:Y23"/>
    <mergeCell ref="O34:P34"/>
    <mergeCell ref="O29:P29"/>
    <mergeCell ref="O30:P30"/>
    <mergeCell ref="S29:S30"/>
    <mergeCell ref="S31:S32"/>
    <mergeCell ref="K24:X24"/>
    <mergeCell ref="K25:X25"/>
    <mergeCell ref="O31:P31"/>
    <mergeCell ref="O32:P32"/>
    <mergeCell ref="V15:Y15"/>
    <mergeCell ref="V16:Y16"/>
    <mergeCell ref="S11:S12"/>
    <mergeCell ref="V22:Y22"/>
    <mergeCell ref="V18:Y18"/>
    <mergeCell ref="V19:Y19"/>
    <mergeCell ref="V20:Y20"/>
    <mergeCell ref="V21:Y21"/>
    <mergeCell ref="S13:S14"/>
    <mergeCell ref="V17:Y17"/>
    <mergeCell ref="S5:S6"/>
    <mergeCell ref="S3:S4"/>
    <mergeCell ref="S7:S8"/>
    <mergeCell ref="S9:S10"/>
    <mergeCell ref="V5:Y5"/>
    <mergeCell ref="V6:Y6"/>
    <mergeCell ref="V7:Y7"/>
    <mergeCell ref="U12:Y12"/>
    <mergeCell ref="S15:S16"/>
    <mergeCell ref="A1:Y1"/>
    <mergeCell ref="A3:B4"/>
    <mergeCell ref="A29:B30"/>
    <mergeCell ref="V11:Y11"/>
    <mergeCell ref="V10:Y10"/>
    <mergeCell ref="V13:Y13"/>
    <mergeCell ref="V14:Y14"/>
    <mergeCell ref="V9:Y9"/>
    <mergeCell ref="U3:Y4"/>
    <mergeCell ref="V8:Y8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37"/>
  <sheetViews>
    <sheetView zoomScalePageLayoutView="0" workbookViewId="0" topLeftCell="A1">
      <selection activeCell="Y5" sqref="Y5:AB5"/>
    </sheetView>
  </sheetViews>
  <sheetFormatPr defaultColWidth="9.00390625" defaultRowHeight="12.75"/>
  <cols>
    <col min="1" max="1" width="6.375" style="0" customWidth="1"/>
    <col min="2" max="2" width="30.875" style="0" customWidth="1"/>
    <col min="3" max="16" width="4.75390625" style="0" customWidth="1"/>
    <col min="17" max="21" width="5.75390625" style="0" customWidth="1"/>
    <col min="22" max="22" width="7.875" style="0" customWidth="1"/>
    <col min="24" max="24" width="3.875" style="0" customWidth="1"/>
  </cols>
  <sheetData>
    <row r="1" spans="1:28" ht="27">
      <c r="A1" s="252" t="s">
        <v>71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2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8" ht="12.75" customHeight="1">
      <c r="A3" s="244" t="s">
        <v>30</v>
      </c>
      <c r="B3" s="245"/>
      <c r="C3" s="185">
        <v>1</v>
      </c>
      <c r="D3" s="182"/>
      <c r="E3" s="181">
        <v>2</v>
      </c>
      <c r="F3" s="182"/>
      <c r="G3" s="181">
        <v>3</v>
      </c>
      <c r="H3" s="182"/>
      <c r="I3" s="181">
        <v>4</v>
      </c>
      <c r="J3" s="182"/>
      <c r="K3" s="181">
        <v>5</v>
      </c>
      <c r="L3" s="182"/>
      <c r="M3" s="181">
        <v>6</v>
      </c>
      <c r="N3" s="187"/>
      <c r="O3" s="181">
        <v>7</v>
      </c>
      <c r="P3" s="187"/>
      <c r="Q3" s="189" t="s">
        <v>0</v>
      </c>
      <c r="R3" s="190"/>
      <c r="S3" s="235" t="s">
        <v>2</v>
      </c>
      <c r="T3" s="236"/>
      <c r="U3" s="283" t="s">
        <v>10</v>
      </c>
      <c r="V3" s="249"/>
      <c r="X3" s="127" t="s">
        <v>24</v>
      </c>
      <c r="Y3" s="128"/>
      <c r="Z3" s="128"/>
      <c r="AA3" s="128"/>
      <c r="AB3" s="129"/>
    </row>
    <row r="4" spans="1:28" ht="13.5" customHeight="1" thickBot="1">
      <c r="A4" s="246"/>
      <c r="B4" s="247"/>
      <c r="C4" s="186"/>
      <c r="D4" s="184"/>
      <c r="E4" s="183"/>
      <c r="F4" s="184"/>
      <c r="G4" s="183"/>
      <c r="H4" s="184"/>
      <c r="I4" s="183"/>
      <c r="J4" s="184"/>
      <c r="K4" s="183"/>
      <c r="L4" s="184"/>
      <c r="M4" s="183"/>
      <c r="N4" s="188"/>
      <c r="O4" s="183"/>
      <c r="P4" s="188"/>
      <c r="Q4" s="169" t="s">
        <v>1</v>
      </c>
      <c r="R4" s="170"/>
      <c r="S4" s="237"/>
      <c r="T4" s="238"/>
      <c r="U4" s="237"/>
      <c r="V4" s="251"/>
      <c r="X4" s="130"/>
      <c r="Y4" s="131"/>
      <c r="Z4" s="131"/>
      <c r="AA4" s="131"/>
      <c r="AB4" s="132"/>
    </row>
    <row r="5" spans="1:29" ht="18.75" customHeight="1">
      <c r="A5" s="231">
        <v>1</v>
      </c>
      <c r="B5" s="253" t="s">
        <v>125</v>
      </c>
      <c r="C5" s="275" t="s">
        <v>72</v>
      </c>
      <c r="D5" s="276"/>
      <c r="E5" s="35">
        <f>D7</f>
        <v>1</v>
      </c>
      <c r="F5" s="36">
        <f>C7</f>
        <v>4</v>
      </c>
      <c r="G5" s="94">
        <f>D9</f>
        <v>4</v>
      </c>
      <c r="H5" s="95">
        <f>C9</f>
        <v>1</v>
      </c>
      <c r="I5" s="94">
        <f>D11</f>
        <v>3</v>
      </c>
      <c r="J5" s="95">
        <f>C11</f>
        <v>2</v>
      </c>
      <c r="K5" s="94">
        <v>3</v>
      </c>
      <c r="L5" s="95">
        <f>C13</f>
        <v>2</v>
      </c>
      <c r="M5" s="35">
        <f>D15</f>
        <v>3</v>
      </c>
      <c r="N5" s="36">
        <f>C15</f>
        <v>2</v>
      </c>
      <c r="O5" s="35"/>
      <c r="P5" s="36"/>
      <c r="Q5" s="37">
        <f>E5+G5+I5+K5+M5</f>
        <v>14</v>
      </c>
      <c r="R5" s="38">
        <f>F5+H5+J5+L5+N5</f>
        <v>11</v>
      </c>
      <c r="S5" s="160"/>
      <c r="T5" s="233">
        <v>8</v>
      </c>
      <c r="U5" s="240">
        <v>2</v>
      </c>
      <c r="V5" s="241"/>
      <c r="X5" s="31" t="s">
        <v>3</v>
      </c>
      <c r="Y5" s="126"/>
      <c r="Z5" s="124"/>
      <c r="AA5" s="124"/>
      <c r="AB5" s="125"/>
      <c r="AC5" s="9"/>
    </row>
    <row r="6" spans="1:29" ht="19.5" customHeight="1" thickBot="1">
      <c r="A6" s="232"/>
      <c r="B6" s="254"/>
      <c r="C6" s="277"/>
      <c r="D6" s="278"/>
      <c r="E6" s="15">
        <f>D8</f>
        <v>7</v>
      </c>
      <c r="F6" s="16">
        <f>C8</f>
        <v>13</v>
      </c>
      <c r="G6" s="96">
        <f>D10</f>
        <v>14</v>
      </c>
      <c r="H6" s="97">
        <f>C10</f>
        <v>3</v>
      </c>
      <c r="I6" s="96">
        <f>D12</f>
        <v>10</v>
      </c>
      <c r="J6" s="97">
        <f>C12</f>
        <v>6</v>
      </c>
      <c r="K6" s="96">
        <f>D14</f>
        <v>13</v>
      </c>
      <c r="L6" s="97">
        <f>C14</f>
        <v>7</v>
      </c>
      <c r="M6" s="15">
        <f>D16</f>
        <v>13</v>
      </c>
      <c r="N6" s="16">
        <f>C16</f>
        <v>8</v>
      </c>
      <c r="O6" s="15"/>
      <c r="P6" s="16"/>
      <c r="Q6" s="15">
        <v>57</v>
      </c>
      <c r="R6" s="16">
        <v>37</v>
      </c>
      <c r="S6" s="161"/>
      <c r="T6" s="234"/>
      <c r="U6" s="242"/>
      <c r="V6" s="243"/>
      <c r="X6" s="31" t="s">
        <v>4</v>
      </c>
      <c r="Y6" s="126"/>
      <c r="Z6" s="124"/>
      <c r="AA6" s="124"/>
      <c r="AB6" s="125"/>
      <c r="AC6" s="8"/>
    </row>
    <row r="7" spans="1:29" ht="18.75" customHeight="1">
      <c r="A7" s="231">
        <v>2</v>
      </c>
      <c r="B7" s="253" t="s">
        <v>78</v>
      </c>
      <c r="C7" s="39">
        <v>4</v>
      </c>
      <c r="D7" s="40">
        <v>1</v>
      </c>
      <c r="E7" s="255">
        <v>2</v>
      </c>
      <c r="F7" s="256"/>
      <c r="G7" s="94">
        <f>F9</f>
        <v>4</v>
      </c>
      <c r="H7" s="95">
        <f>E9</f>
        <v>1</v>
      </c>
      <c r="I7" s="94">
        <f>F11</f>
        <v>4</v>
      </c>
      <c r="J7" s="95">
        <f>E11</f>
        <v>1</v>
      </c>
      <c r="K7" s="94">
        <f>F13</f>
        <v>5</v>
      </c>
      <c r="L7" s="95">
        <f>E13</f>
        <v>0</v>
      </c>
      <c r="M7" s="94">
        <f>F15</f>
        <v>4</v>
      </c>
      <c r="N7" s="95">
        <f>E15</f>
        <v>1</v>
      </c>
      <c r="O7" s="35"/>
      <c r="P7" s="36"/>
      <c r="Q7" s="37">
        <f>C7+G7+I7+K7+M7</f>
        <v>21</v>
      </c>
      <c r="R7" s="38">
        <f>D7+H7+J7+L7+N7</f>
        <v>4</v>
      </c>
      <c r="S7" s="160">
        <v>1</v>
      </c>
      <c r="T7" s="233">
        <v>0</v>
      </c>
      <c r="U7" s="240">
        <v>1</v>
      </c>
      <c r="V7" s="241"/>
      <c r="X7" s="31" t="s">
        <v>5</v>
      </c>
      <c r="Y7" s="126"/>
      <c r="Z7" s="124"/>
      <c r="AA7" s="124"/>
      <c r="AB7" s="125"/>
      <c r="AC7" s="8"/>
    </row>
    <row r="8" spans="1:29" ht="19.5" customHeight="1" thickBot="1">
      <c r="A8" s="232"/>
      <c r="B8" s="254"/>
      <c r="C8" s="13">
        <v>13</v>
      </c>
      <c r="D8" s="19">
        <v>7</v>
      </c>
      <c r="E8" s="257"/>
      <c r="F8" s="258"/>
      <c r="G8" s="96">
        <f>F10</f>
        <v>14</v>
      </c>
      <c r="H8" s="97">
        <f>E10</f>
        <v>4</v>
      </c>
      <c r="I8" s="96">
        <f>F12</f>
        <v>14</v>
      </c>
      <c r="J8" s="97">
        <f>E12</f>
        <v>4</v>
      </c>
      <c r="K8" s="96">
        <f>F14</f>
        <v>15</v>
      </c>
      <c r="L8" s="97">
        <f>E14</f>
        <v>0</v>
      </c>
      <c r="M8" s="96">
        <f>F14</f>
        <v>15</v>
      </c>
      <c r="N8" s="97">
        <f>E14</f>
        <v>0</v>
      </c>
      <c r="O8" s="15"/>
      <c r="P8" s="16"/>
      <c r="Q8" s="15">
        <v>71</v>
      </c>
      <c r="R8" s="16">
        <f>D8+H8+J8+L8+P8</f>
        <v>15</v>
      </c>
      <c r="S8" s="161"/>
      <c r="T8" s="234"/>
      <c r="U8" s="242"/>
      <c r="V8" s="243"/>
      <c r="X8" s="31" t="s">
        <v>6</v>
      </c>
      <c r="Y8" s="126"/>
      <c r="Z8" s="124"/>
      <c r="AA8" s="124"/>
      <c r="AB8" s="125"/>
      <c r="AC8" s="8"/>
    </row>
    <row r="9" spans="1:29" ht="18.75" customHeight="1">
      <c r="A9" s="231">
        <v>3</v>
      </c>
      <c r="B9" s="253" t="s">
        <v>79</v>
      </c>
      <c r="C9" s="39">
        <v>1</v>
      </c>
      <c r="D9" s="41">
        <v>4</v>
      </c>
      <c r="E9" s="39">
        <v>1</v>
      </c>
      <c r="F9" s="40">
        <v>4</v>
      </c>
      <c r="G9" s="255">
        <v>0</v>
      </c>
      <c r="H9" s="256"/>
      <c r="I9" s="35">
        <f>H11</f>
        <v>2</v>
      </c>
      <c r="J9" s="36">
        <f>G11</f>
        <v>3</v>
      </c>
      <c r="K9" s="94">
        <f>H13</f>
        <v>1</v>
      </c>
      <c r="L9" s="95">
        <f>G13</f>
        <v>4</v>
      </c>
      <c r="M9" s="94">
        <f>H15</f>
        <v>1</v>
      </c>
      <c r="N9" s="95">
        <f>G15</f>
        <v>4</v>
      </c>
      <c r="O9" s="35"/>
      <c r="P9" s="36"/>
      <c r="Q9" s="37">
        <f>C9+E9+I9+K9+M9</f>
        <v>6</v>
      </c>
      <c r="R9" s="38">
        <v>19</v>
      </c>
      <c r="S9" s="160"/>
      <c r="T9" s="233">
        <v>0</v>
      </c>
      <c r="U9" s="240">
        <v>6</v>
      </c>
      <c r="V9" s="241"/>
      <c r="X9" s="31" t="s">
        <v>7</v>
      </c>
      <c r="Y9" s="126"/>
      <c r="Z9" s="124"/>
      <c r="AA9" s="124"/>
      <c r="AB9" s="125"/>
      <c r="AC9" s="8"/>
    </row>
    <row r="10" spans="1:29" ht="19.5" customHeight="1" thickBot="1">
      <c r="A10" s="232"/>
      <c r="B10" s="254"/>
      <c r="C10" s="13">
        <v>3</v>
      </c>
      <c r="D10" s="14">
        <v>14</v>
      </c>
      <c r="E10" s="13">
        <v>4</v>
      </c>
      <c r="F10" s="19">
        <v>14</v>
      </c>
      <c r="G10" s="257"/>
      <c r="H10" s="258"/>
      <c r="I10" s="15">
        <f>H12</f>
        <v>6</v>
      </c>
      <c r="J10" s="16">
        <f>G12</f>
        <v>11</v>
      </c>
      <c r="K10" s="96">
        <f>H14</f>
        <v>4</v>
      </c>
      <c r="L10" s="97">
        <f>G14</f>
        <v>12</v>
      </c>
      <c r="M10" s="96">
        <f>H16</f>
        <v>5</v>
      </c>
      <c r="N10" s="97">
        <f>G16</f>
        <v>14</v>
      </c>
      <c r="O10" s="15"/>
      <c r="P10" s="16"/>
      <c r="Q10" s="15">
        <v>22</v>
      </c>
      <c r="R10" s="16">
        <v>65</v>
      </c>
      <c r="S10" s="161"/>
      <c r="T10" s="234"/>
      <c r="U10" s="242"/>
      <c r="V10" s="243"/>
      <c r="X10" s="32" t="s">
        <v>8</v>
      </c>
      <c r="Y10" s="120"/>
      <c r="Z10" s="121"/>
      <c r="AA10" s="121"/>
      <c r="AB10" s="122"/>
      <c r="AC10" s="8"/>
    </row>
    <row r="11" spans="1:29" ht="18.75" customHeight="1" thickBot="1">
      <c r="A11" s="231">
        <v>4</v>
      </c>
      <c r="B11" s="253" t="s">
        <v>80</v>
      </c>
      <c r="C11" s="39">
        <v>2</v>
      </c>
      <c r="D11" s="41">
        <v>3</v>
      </c>
      <c r="E11" s="39">
        <v>1</v>
      </c>
      <c r="F11" s="41">
        <v>4</v>
      </c>
      <c r="G11" s="39">
        <v>3</v>
      </c>
      <c r="H11" s="40">
        <v>2</v>
      </c>
      <c r="I11" s="255">
        <v>1</v>
      </c>
      <c r="J11" s="256"/>
      <c r="K11" s="35">
        <f>J13</f>
        <v>3</v>
      </c>
      <c r="L11" s="36">
        <f>I13</f>
        <v>2</v>
      </c>
      <c r="M11" s="35">
        <f>J15</f>
        <v>2</v>
      </c>
      <c r="N11" s="36">
        <f>I15</f>
        <v>3</v>
      </c>
      <c r="O11" s="35"/>
      <c r="P11" s="36"/>
      <c r="Q11" s="37">
        <f>C11+E11+G11+K11+M11</f>
        <v>11</v>
      </c>
      <c r="R11" s="38">
        <f>D11+F11+H11+L11+N11</f>
        <v>14</v>
      </c>
      <c r="S11" s="160"/>
      <c r="T11" s="233">
        <v>4</v>
      </c>
      <c r="U11" s="240">
        <v>4</v>
      </c>
      <c r="V11" s="241"/>
      <c r="X11" s="89"/>
      <c r="Y11" s="119"/>
      <c r="Z11" s="119"/>
      <c r="AA11" s="119"/>
      <c r="AB11" s="119"/>
      <c r="AC11" s="8"/>
    </row>
    <row r="12" spans="1:29" ht="19.5" customHeight="1" thickBot="1">
      <c r="A12" s="232"/>
      <c r="B12" s="254"/>
      <c r="C12" s="13">
        <v>6</v>
      </c>
      <c r="D12" s="14">
        <v>10</v>
      </c>
      <c r="E12" s="13">
        <v>4</v>
      </c>
      <c r="F12" s="14">
        <v>14</v>
      </c>
      <c r="G12" s="13">
        <v>11</v>
      </c>
      <c r="H12" s="19">
        <v>6</v>
      </c>
      <c r="I12" s="257"/>
      <c r="J12" s="258"/>
      <c r="K12" s="15">
        <f>J14</f>
        <v>11</v>
      </c>
      <c r="L12" s="16">
        <f>I14</f>
        <v>7</v>
      </c>
      <c r="M12" s="15">
        <f>J16</f>
        <v>8</v>
      </c>
      <c r="N12" s="16">
        <f>J16</f>
        <v>8</v>
      </c>
      <c r="O12" s="15"/>
      <c r="P12" s="16"/>
      <c r="Q12" s="15">
        <v>40</v>
      </c>
      <c r="R12" s="16">
        <v>45</v>
      </c>
      <c r="S12" s="161"/>
      <c r="T12" s="234"/>
      <c r="U12" s="242"/>
      <c r="V12" s="243"/>
      <c r="X12" s="139" t="s">
        <v>25</v>
      </c>
      <c r="Y12" s="140"/>
      <c r="Z12" s="140"/>
      <c r="AA12" s="140"/>
      <c r="AB12" s="141"/>
      <c r="AC12" s="8"/>
    </row>
    <row r="13" spans="1:29" ht="18.75" customHeight="1">
      <c r="A13" s="231">
        <v>5</v>
      </c>
      <c r="B13" s="253" t="s">
        <v>81</v>
      </c>
      <c r="C13" s="39">
        <v>2</v>
      </c>
      <c r="D13" s="41">
        <v>3</v>
      </c>
      <c r="E13" s="39">
        <v>0</v>
      </c>
      <c r="F13" s="41">
        <v>5</v>
      </c>
      <c r="G13" s="39">
        <v>4</v>
      </c>
      <c r="H13" s="41">
        <v>1</v>
      </c>
      <c r="I13" s="39">
        <v>2</v>
      </c>
      <c r="J13" s="40">
        <v>3</v>
      </c>
      <c r="K13" s="255">
        <v>4</v>
      </c>
      <c r="L13" s="256"/>
      <c r="M13" s="94">
        <v>2</v>
      </c>
      <c r="N13" s="95">
        <v>3</v>
      </c>
      <c r="O13" s="35"/>
      <c r="P13" s="36"/>
      <c r="Q13" s="37">
        <f>C13+E13+G13+I13+M13</f>
        <v>10</v>
      </c>
      <c r="R13" s="38">
        <f>D13+F13+H13+J13+N13</f>
        <v>15</v>
      </c>
      <c r="S13" s="160"/>
      <c r="T13" s="233">
        <v>2</v>
      </c>
      <c r="U13" s="240">
        <v>5</v>
      </c>
      <c r="V13" s="241"/>
      <c r="X13" s="31" t="s">
        <v>3</v>
      </c>
      <c r="Y13" s="123"/>
      <c r="Z13" s="124"/>
      <c r="AA13" s="124"/>
      <c r="AB13" s="125"/>
      <c r="AC13" s="8"/>
    </row>
    <row r="14" spans="1:29" ht="19.5" customHeight="1" thickBot="1">
      <c r="A14" s="232"/>
      <c r="B14" s="254"/>
      <c r="C14" s="13">
        <v>7</v>
      </c>
      <c r="D14" s="14">
        <v>13</v>
      </c>
      <c r="E14" s="13">
        <v>0</v>
      </c>
      <c r="F14" s="14">
        <v>15</v>
      </c>
      <c r="G14" s="13">
        <v>12</v>
      </c>
      <c r="H14" s="14">
        <v>4</v>
      </c>
      <c r="I14" s="13">
        <v>7</v>
      </c>
      <c r="J14" s="19">
        <v>11</v>
      </c>
      <c r="K14" s="257"/>
      <c r="L14" s="258"/>
      <c r="M14" s="96">
        <f>L16</f>
        <v>7</v>
      </c>
      <c r="N14" s="97">
        <f>K16</f>
        <v>10</v>
      </c>
      <c r="O14" s="15"/>
      <c r="P14" s="16"/>
      <c r="Q14" s="15">
        <v>33</v>
      </c>
      <c r="R14" s="16">
        <v>53</v>
      </c>
      <c r="S14" s="161"/>
      <c r="T14" s="234"/>
      <c r="U14" s="242"/>
      <c r="V14" s="243"/>
      <c r="X14" s="31" t="s">
        <v>4</v>
      </c>
      <c r="Y14" s="123"/>
      <c r="Z14" s="124"/>
      <c r="AA14" s="124"/>
      <c r="AB14" s="125"/>
      <c r="AC14" s="8"/>
    </row>
    <row r="15" spans="1:29" ht="19.5" customHeight="1">
      <c r="A15" s="231">
        <v>6</v>
      </c>
      <c r="B15" s="253" t="s">
        <v>82</v>
      </c>
      <c r="C15" s="39">
        <v>2</v>
      </c>
      <c r="D15" s="41">
        <v>3</v>
      </c>
      <c r="E15" s="39">
        <v>1</v>
      </c>
      <c r="F15" s="41">
        <v>4</v>
      </c>
      <c r="G15" s="39">
        <v>4</v>
      </c>
      <c r="H15" s="41">
        <v>1</v>
      </c>
      <c r="I15" s="39">
        <v>3</v>
      </c>
      <c r="J15" s="41">
        <v>2</v>
      </c>
      <c r="K15" s="39">
        <v>3</v>
      </c>
      <c r="L15" s="40">
        <v>2</v>
      </c>
      <c r="M15" s="279" t="s">
        <v>42</v>
      </c>
      <c r="N15" s="280"/>
      <c r="O15" s="39"/>
      <c r="P15" s="40"/>
      <c r="Q15" s="37">
        <f>C15+E15+G15+I15+K15</f>
        <v>13</v>
      </c>
      <c r="R15" s="38">
        <f>D15+F15+H15+J15+L15</f>
        <v>12</v>
      </c>
      <c r="S15" s="160"/>
      <c r="T15" s="233">
        <v>6</v>
      </c>
      <c r="U15" s="240">
        <v>3</v>
      </c>
      <c r="V15" s="241"/>
      <c r="X15" s="31" t="s">
        <v>5</v>
      </c>
      <c r="Y15" s="133"/>
      <c r="Z15" s="133"/>
      <c r="AA15" s="133"/>
      <c r="AB15" s="134"/>
      <c r="AC15" s="8"/>
    </row>
    <row r="16" spans="1:29" ht="18.75" customHeight="1" thickBot="1">
      <c r="A16" s="232"/>
      <c r="B16" s="254"/>
      <c r="C16" s="13">
        <v>8</v>
      </c>
      <c r="D16" s="14">
        <v>13</v>
      </c>
      <c r="E16" s="13">
        <v>3</v>
      </c>
      <c r="F16" s="14">
        <v>13</v>
      </c>
      <c r="G16" s="13">
        <v>14</v>
      </c>
      <c r="H16" s="14">
        <v>5</v>
      </c>
      <c r="I16" s="13">
        <v>12</v>
      </c>
      <c r="J16" s="14">
        <v>8</v>
      </c>
      <c r="K16" s="13">
        <v>10</v>
      </c>
      <c r="L16" s="19">
        <v>7</v>
      </c>
      <c r="M16" s="281"/>
      <c r="N16" s="282"/>
      <c r="O16" s="13"/>
      <c r="P16" s="19"/>
      <c r="Q16" s="15">
        <f>C16+E16+G16+I16+K16</f>
        <v>47</v>
      </c>
      <c r="R16" s="16">
        <f>D16+F16+H16+J16+L16</f>
        <v>46</v>
      </c>
      <c r="S16" s="161"/>
      <c r="T16" s="234"/>
      <c r="U16" s="242"/>
      <c r="V16" s="243"/>
      <c r="X16" s="31" t="s">
        <v>6</v>
      </c>
      <c r="Y16" s="133"/>
      <c r="Z16" s="133"/>
      <c r="AA16" s="133"/>
      <c r="AB16" s="134"/>
      <c r="AC16" s="8"/>
    </row>
    <row r="17" spans="1:29" ht="12.75">
      <c r="A17" s="4"/>
      <c r="X17" s="31" t="s">
        <v>7</v>
      </c>
      <c r="Y17" s="133"/>
      <c r="Z17" s="133"/>
      <c r="AA17" s="133"/>
      <c r="AB17" s="134"/>
      <c r="AC17" s="8"/>
    </row>
    <row r="18" spans="1:28" ht="12.75">
      <c r="A18" s="79"/>
      <c r="B18" s="77" t="s">
        <v>9</v>
      </c>
      <c r="C18" s="158" t="s">
        <v>12</v>
      </c>
      <c r="D18" s="159"/>
      <c r="F18" s="158" t="s">
        <v>13</v>
      </c>
      <c r="G18" s="159"/>
      <c r="I18" s="158" t="s">
        <v>14</v>
      </c>
      <c r="J18" s="159"/>
      <c r="L18" s="158" t="s">
        <v>15</v>
      </c>
      <c r="M18" s="159"/>
      <c r="O18" s="158" t="s">
        <v>16</v>
      </c>
      <c r="P18" s="159"/>
      <c r="Q18" s="8"/>
      <c r="R18" s="239"/>
      <c r="S18" s="239"/>
      <c r="T18" s="84"/>
      <c r="U18" s="239"/>
      <c r="V18" s="239"/>
      <c r="X18" s="31" t="s">
        <v>8</v>
      </c>
      <c r="Y18" s="133"/>
      <c r="Z18" s="133"/>
      <c r="AA18" s="133"/>
      <c r="AB18" s="134"/>
    </row>
    <row r="19" spans="3:28" ht="12.75">
      <c r="C19" s="98">
        <v>1</v>
      </c>
      <c r="D19" s="98">
        <v>6</v>
      </c>
      <c r="F19" s="98">
        <v>6</v>
      </c>
      <c r="G19" s="98">
        <v>4</v>
      </c>
      <c r="I19" s="7">
        <v>2</v>
      </c>
      <c r="J19" s="7">
        <v>6</v>
      </c>
      <c r="L19" s="98">
        <v>6</v>
      </c>
      <c r="M19" s="98">
        <v>5</v>
      </c>
      <c r="O19" s="7">
        <v>3</v>
      </c>
      <c r="P19" s="7">
        <v>6</v>
      </c>
      <c r="Q19" s="8"/>
      <c r="R19" s="8"/>
      <c r="S19" s="8"/>
      <c r="T19" s="84"/>
      <c r="U19" s="8"/>
      <c r="V19" s="8"/>
      <c r="X19" s="31" t="s">
        <v>54</v>
      </c>
      <c r="Y19" s="133"/>
      <c r="Z19" s="133"/>
      <c r="AA19" s="133"/>
      <c r="AB19" s="134"/>
    </row>
    <row r="20" spans="3:28" ht="12.75">
      <c r="C20" s="98">
        <v>2</v>
      </c>
      <c r="D20" s="98">
        <v>5</v>
      </c>
      <c r="E20" s="5"/>
      <c r="F20" s="98">
        <v>5</v>
      </c>
      <c r="G20" s="98">
        <v>3</v>
      </c>
      <c r="H20" s="5"/>
      <c r="I20" s="7">
        <v>3</v>
      </c>
      <c r="J20" s="7">
        <v>1</v>
      </c>
      <c r="K20" s="5"/>
      <c r="L20" s="7">
        <v>1</v>
      </c>
      <c r="M20" s="7">
        <v>4</v>
      </c>
      <c r="N20" s="5"/>
      <c r="O20" s="7">
        <v>4</v>
      </c>
      <c r="P20" s="7">
        <v>2</v>
      </c>
      <c r="Q20" s="8"/>
      <c r="R20" s="8"/>
      <c r="S20" s="8"/>
      <c r="T20" s="84"/>
      <c r="U20" s="8"/>
      <c r="V20" s="8"/>
      <c r="X20" s="31" t="s">
        <v>55</v>
      </c>
      <c r="Y20" s="133"/>
      <c r="Z20" s="133"/>
      <c r="AA20" s="133"/>
      <c r="AB20" s="134"/>
    </row>
    <row r="21" spans="3:28" ht="12.75">
      <c r="C21" s="98">
        <v>3</v>
      </c>
      <c r="D21" s="98">
        <v>4</v>
      </c>
      <c r="E21" s="5"/>
      <c r="F21" s="98">
        <v>1</v>
      </c>
      <c r="G21" s="98">
        <v>2</v>
      </c>
      <c r="H21" s="5"/>
      <c r="I21" s="98">
        <v>4</v>
      </c>
      <c r="J21" s="98">
        <v>5</v>
      </c>
      <c r="K21" s="5"/>
      <c r="L21" s="7">
        <v>2</v>
      </c>
      <c r="M21" s="7">
        <v>3</v>
      </c>
      <c r="N21" s="5"/>
      <c r="O21" s="98">
        <v>5</v>
      </c>
      <c r="P21" s="98">
        <v>1</v>
      </c>
      <c r="Q21" s="8"/>
      <c r="R21" s="8"/>
      <c r="S21" s="8"/>
      <c r="T21" s="84"/>
      <c r="U21" s="8"/>
      <c r="V21" s="8"/>
      <c r="X21" s="31" t="s">
        <v>56</v>
      </c>
      <c r="Y21" s="133"/>
      <c r="Z21" s="133"/>
      <c r="AA21" s="133"/>
      <c r="AB21" s="134"/>
    </row>
    <row r="22" spans="3:28" ht="13.5" thickBot="1"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X22" s="32" t="s">
        <v>57</v>
      </c>
      <c r="Y22" s="142"/>
      <c r="Z22" s="142"/>
      <c r="AA22" s="142"/>
      <c r="AB22" s="143"/>
    </row>
    <row r="23" spans="3:28" ht="12.75">
      <c r="C23" s="84"/>
      <c r="D23" s="84"/>
      <c r="F23" s="84"/>
      <c r="G23" s="84"/>
      <c r="I23" s="84"/>
      <c r="J23" s="84"/>
      <c r="L23" s="84"/>
      <c r="M23" s="84"/>
      <c r="O23" s="84"/>
      <c r="P23" s="84"/>
      <c r="R23" s="84"/>
      <c r="S23" s="84"/>
      <c r="U23" s="84"/>
      <c r="V23" s="84"/>
      <c r="X23" s="25"/>
      <c r="Y23" s="85"/>
      <c r="Z23" s="85"/>
      <c r="AA23" s="85"/>
      <c r="AB23" s="85"/>
    </row>
    <row r="24" spans="1:28" ht="12.75">
      <c r="A24" s="6" t="s">
        <v>11</v>
      </c>
      <c r="C24" s="83" t="s">
        <v>43</v>
      </c>
      <c r="K24" s="83" t="s">
        <v>44</v>
      </c>
      <c r="V24" s="144"/>
      <c r="W24" s="144"/>
      <c r="X24" s="144"/>
      <c r="Y24" s="144"/>
      <c r="Z24" s="5"/>
      <c r="AA24" s="5"/>
      <c r="AB24" s="5"/>
    </row>
    <row r="25" spans="1:28" ht="15.75" customHeight="1">
      <c r="A25" s="155" t="s">
        <v>45</v>
      </c>
      <c r="B25" s="155"/>
      <c r="C25" s="155"/>
      <c r="D25" s="155"/>
      <c r="E25" s="155"/>
      <c r="F25" s="155"/>
      <c r="G25" s="155"/>
      <c r="H25" s="155"/>
      <c r="I25" s="155"/>
      <c r="J25" s="78"/>
      <c r="K25" s="155" t="s">
        <v>49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78"/>
      <c r="AB25" s="78"/>
    </row>
    <row r="26" spans="1:28" ht="15.75" customHeight="1">
      <c r="A26" s="155" t="s">
        <v>46</v>
      </c>
      <c r="B26" s="155"/>
      <c r="C26" s="155"/>
      <c r="D26" s="155"/>
      <c r="E26" s="155"/>
      <c r="F26" s="155"/>
      <c r="G26" s="155"/>
      <c r="H26" s="155"/>
      <c r="I26" s="155"/>
      <c r="J26" s="78"/>
      <c r="K26" s="155" t="s">
        <v>50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78"/>
      <c r="Z26" s="78"/>
      <c r="AA26" s="78"/>
      <c r="AB26" s="78"/>
    </row>
    <row r="27" spans="1:28" ht="15.75" customHeight="1">
      <c r="A27" s="155" t="s">
        <v>48</v>
      </c>
      <c r="B27" s="155"/>
      <c r="C27" s="155"/>
      <c r="D27" s="155"/>
      <c r="E27" s="155"/>
      <c r="F27" s="155"/>
      <c r="G27" s="155"/>
      <c r="H27" s="155"/>
      <c r="I27" s="155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5" ht="15.75" customHeight="1">
      <c r="A28" s="155" t="s">
        <v>47</v>
      </c>
      <c r="B28" s="155"/>
      <c r="C28" s="155"/>
      <c r="D28" s="155"/>
      <c r="E28" s="155"/>
      <c r="F28" s="155"/>
      <c r="G28" s="155"/>
      <c r="H28" s="155"/>
      <c r="I28" s="155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ht="13.5" thickBot="1"/>
    <row r="30" spans="1:22" ht="12.75" customHeight="1">
      <c r="A30" s="244" t="s">
        <v>30</v>
      </c>
      <c r="B30" s="245"/>
      <c r="C30" s="185">
        <v>1</v>
      </c>
      <c r="D30" s="182"/>
      <c r="E30" s="181">
        <v>2</v>
      </c>
      <c r="F30" s="182"/>
      <c r="G30" s="181">
        <v>3</v>
      </c>
      <c r="H30" s="182"/>
      <c r="I30" s="189" t="s">
        <v>0</v>
      </c>
      <c r="J30" s="229"/>
      <c r="K30" s="224" t="s">
        <v>19</v>
      </c>
      <c r="L30" s="225"/>
      <c r="M30" s="203" t="s">
        <v>18</v>
      </c>
      <c r="N30" s="204"/>
      <c r="O30" s="203" t="s">
        <v>18</v>
      </c>
      <c r="P30" s="204"/>
      <c r="Q30" s="147" t="s">
        <v>23</v>
      </c>
      <c r="R30" s="148"/>
      <c r="S30" s="203" t="s">
        <v>21</v>
      </c>
      <c r="T30" s="204"/>
      <c r="U30" s="267" t="s">
        <v>22</v>
      </c>
      <c r="V30" s="268"/>
    </row>
    <row r="31" spans="1:22" ht="13.5" customHeight="1" thickBot="1">
      <c r="A31" s="246"/>
      <c r="B31" s="247"/>
      <c r="C31" s="186"/>
      <c r="D31" s="184"/>
      <c r="E31" s="183"/>
      <c r="F31" s="184"/>
      <c r="G31" s="183"/>
      <c r="H31" s="184"/>
      <c r="I31" s="169" t="s">
        <v>1</v>
      </c>
      <c r="J31" s="228"/>
      <c r="K31" s="226"/>
      <c r="L31" s="227"/>
      <c r="M31" s="205"/>
      <c r="N31" s="206"/>
      <c r="O31" s="205"/>
      <c r="P31" s="206"/>
      <c r="Q31" s="149" t="s">
        <v>20</v>
      </c>
      <c r="R31" s="150"/>
      <c r="S31" s="205"/>
      <c r="T31" s="206"/>
      <c r="U31" s="269"/>
      <c r="V31" s="270"/>
    </row>
    <row r="32" spans="1:22" ht="12.75" customHeight="1">
      <c r="A32" s="230">
        <v>1</v>
      </c>
      <c r="B32" s="193"/>
      <c r="C32" s="271" t="s">
        <v>72</v>
      </c>
      <c r="D32" s="272"/>
      <c r="E32" s="1">
        <f>D34</f>
        <v>0</v>
      </c>
      <c r="F32" s="2">
        <f>C34</f>
        <v>0</v>
      </c>
      <c r="G32" s="1">
        <f>D36</f>
        <v>0</v>
      </c>
      <c r="H32" s="2">
        <f>C36</f>
        <v>0</v>
      </c>
      <c r="I32" s="1">
        <f>E32+G32</f>
        <v>0</v>
      </c>
      <c r="J32" s="2">
        <f>F32+H32</f>
        <v>0</v>
      </c>
      <c r="K32" s="11"/>
      <c r="L32" s="12"/>
      <c r="M32" s="218"/>
      <c r="N32" s="219"/>
      <c r="O32" s="218"/>
      <c r="P32" s="219"/>
      <c r="Q32" s="156" t="e">
        <f>100/(K32+L32)*K32</f>
        <v>#DIV/0!</v>
      </c>
      <c r="R32" s="157"/>
      <c r="S32" s="207"/>
      <c r="T32" s="208"/>
      <c r="U32" s="248"/>
      <c r="V32" s="249"/>
    </row>
    <row r="33" spans="1:22" ht="13.5" customHeight="1" thickBot="1">
      <c r="A33" s="192"/>
      <c r="B33" s="194"/>
      <c r="C33" s="273"/>
      <c r="D33" s="274"/>
      <c r="E33" s="17">
        <f>D35</f>
        <v>0</v>
      </c>
      <c r="F33" s="3">
        <f>C35</f>
        <v>0</v>
      </c>
      <c r="G33" s="17">
        <f>D37</f>
        <v>0</v>
      </c>
      <c r="H33" s="3">
        <f>C37</f>
        <v>0</v>
      </c>
      <c r="I33" s="17">
        <f>E33+G33</f>
        <v>0</v>
      </c>
      <c r="J33" s="3">
        <f>F33+H33</f>
        <v>0</v>
      </c>
      <c r="K33" s="222"/>
      <c r="L33" s="223"/>
      <c r="M33" s="220"/>
      <c r="N33" s="221"/>
      <c r="O33" s="220"/>
      <c r="P33" s="221"/>
      <c r="Q33" s="145" t="e">
        <f>K33/L33</f>
        <v>#DIV/0!</v>
      </c>
      <c r="R33" s="146"/>
      <c r="S33" s="209"/>
      <c r="T33" s="210"/>
      <c r="U33" s="250"/>
      <c r="V33" s="251"/>
    </row>
    <row r="34" spans="1:22" ht="12.75" customHeight="1">
      <c r="A34" s="191">
        <v>2</v>
      </c>
      <c r="B34" s="193"/>
      <c r="C34" s="11"/>
      <c r="D34" s="12"/>
      <c r="E34" s="263">
        <v>2014</v>
      </c>
      <c r="F34" s="264"/>
      <c r="G34" s="1">
        <f>F36</f>
        <v>0</v>
      </c>
      <c r="H34" s="2">
        <f>E36</f>
        <v>0</v>
      </c>
      <c r="I34" s="1">
        <f>C34+G34</f>
        <v>0</v>
      </c>
      <c r="J34" s="2">
        <f>D34+H34</f>
        <v>0</v>
      </c>
      <c r="K34" s="23"/>
      <c r="L34" s="24"/>
      <c r="M34" s="218"/>
      <c r="N34" s="219"/>
      <c r="O34" s="218"/>
      <c r="P34" s="219"/>
      <c r="Q34" s="156" t="e">
        <f>100/(K34+L34)*K34</f>
        <v>#DIV/0!</v>
      </c>
      <c r="R34" s="157"/>
      <c r="S34" s="207"/>
      <c r="T34" s="208"/>
      <c r="U34" s="248"/>
      <c r="V34" s="249"/>
    </row>
    <row r="35" spans="1:22" ht="13.5" customHeight="1" thickBot="1">
      <c r="A35" s="192"/>
      <c r="B35" s="194"/>
      <c r="C35" s="20"/>
      <c r="D35" s="21"/>
      <c r="E35" s="265"/>
      <c r="F35" s="266"/>
      <c r="G35" s="17">
        <f>F37</f>
        <v>0</v>
      </c>
      <c r="H35" s="3">
        <f>E37</f>
        <v>0</v>
      </c>
      <c r="I35" s="17">
        <f>C35+G35</f>
        <v>0</v>
      </c>
      <c r="J35" s="3">
        <f>D35+H35</f>
        <v>0</v>
      </c>
      <c r="K35" s="222"/>
      <c r="L35" s="223"/>
      <c r="M35" s="220"/>
      <c r="N35" s="221"/>
      <c r="O35" s="220"/>
      <c r="P35" s="221"/>
      <c r="Q35" s="145" t="e">
        <f>K35/L35</f>
        <v>#DIV/0!</v>
      </c>
      <c r="R35" s="146"/>
      <c r="S35" s="209"/>
      <c r="T35" s="210"/>
      <c r="U35" s="250"/>
      <c r="V35" s="251"/>
    </row>
    <row r="36" spans="1:22" ht="12.75" customHeight="1">
      <c r="A36" s="191">
        <v>3</v>
      </c>
      <c r="B36" s="193"/>
      <c r="C36" s="11"/>
      <c r="D36" s="18"/>
      <c r="E36" s="11"/>
      <c r="F36" s="12"/>
      <c r="G36" s="259" t="s">
        <v>42</v>
      </c>
      <c r="H36" s="260"/>
      <c r="I36" s="1">
        <f>C36+E36</f>
        <v>0</v>
      </c>
      <c r="J36" s="2">
        <f>D36+F36</f>
        <v>0</v>
      </c>
      <c r="K36" s="11"/>
      <c r="L36" s="12"/>
      <c r="M36" s="218"/>
      <c r="N36" s="219"/>
      <c r="O36" s="218"/>
      <c r="P36" s="219"/>
      <c r="Q36" s="156" t="e">
        <f>100/(K36+L36)*K36</f>
        <v>#DIV/0!</v>
      </c>
      <c r="R36" s="157"/>
      <c r="S36" s="207"/>
      <c r="T36" s="208"/>
      <c r="U36" s="248"/>
      <c r="V36" s="249"/>
    </row>
    <row r="37" spans="1:22" ht="13.5" customHeight="1" thickBot="1">
      <c r="A37" s="211"/>
      <c r="B37" s="194"/>
      <c r="C37" s="20"/>
      <c r="D37" s="22"/>
      <c r="E37" s="20"/>
      <c r="F37" s="21"/>
      <c r="G37" s="261"/>
      <c r="H37" s="262"/>
      <c r="I37" s="17">
        <f>C37+E37</f>
        <v>0</v>
      </c>
      <c r="J37" s="3">
        <f>D37+F37</f>
        <v>0</v>
      </c>
      <c r="K37" s="216"/>
      <c r="L37" s="217"/>
      <c r="M37" s="220"/>
      <c r="N37" s="221"/>
      <c r="O37" s="220"/>
      <c r="P37" s="221"/>
      <c r="Q37" s="145" t="e">
        <f>K37/L37</f>
        <v>#DIV/0!</v>
      </c>
      <c r="R37" s="146"/>
      <c r="S37" s="209"/>
      <c r="T37" s="210"/>
      <c r="U37" s="250"/>
      <c r="V37" s="251"/>
    </row>
  </sheetData>
  <sheetProtection/>
  <mergeCells count="125">
    <mergeCell ref="U3:V4"/>
    <mergeCell ref="Y6:AB6"/>
    <mergeCell ref="U5:V6"/>
    <mergeCell ref="X3:AB4"/>
    <mergeCell ref="Y8:AB8"/>
    <mergeCell ref="X12:AB12"/>
    <mergeCell ref="Y15:AB15"/>
    <mergeCell ref="Y11:AB11"/>
    <mergeCell ref="M15:N16"/>
    <mergeCell ref="T15:T16"/>
    <mergeCell ref="A15:A16"/>
    <mergeCell ref="B15:B16"/>
    <mergeCell ref="S15:S16"/>
    <mergeCell ref="A13:A14"/>
    <mergeCell ref="B13:B14"/>
    <mergeCell ref="K13:L14"/>
    <mergeCell ref="S7:S8"/>
    <mergeCell ref="T7:T8"/>
    <mergeCell ref="K3:L4"/>
    <mergeCell ref="O3:P4"/>
    <mergeCell ref="Q3:R3"/>
    <mergeCell ref="S3:T4"/>
    <mergeCell ref="S5:S6"/>
    <mergeCell ref="T5:T6"/>
    <mergeCell ref="S13:S14"/>
    <mergeCell ref="A5:A6"/>
    <mergeCell ref="B5:B6"/>
    <mergeCell ref="C5:D6"/>
    <mergeCell ref="C3:D4"/>
    <mergeCell ref="E3:F4"/>
    <mergeCell ref="G3:H4"/>
    <mergeCell ref="Q4:R4"/>
    <mergeCell ref="M3:N4"/>
    <mergeCell ref="I3:J4"/>
    <mergeCell ref="I11:J12"/>
    <mergeCell ref="S11:S12"/>
    <mergeCell ref="U9:V10"/>
    <mergeCell ref="U11:V12"/>
    <mergeCell ref="T11:T12"/>
    <mergeCell ref="S9:S10"/>
    <mergeCell ref="T9:T10"/>
    <mergeCell ref="A9:A10"/>
    <mergeCell ref="B9:B10"/>
    <mergeCell ref="G9:H10"/>
    <mergeCell ref="A11:A12"/>
    <mergeCell ref="B11:B12"/>
    <mergeCell ref="Y21:AB21"/>
    <mergeCell ref="Y14:AB14"/>
    <mergeCell ref="U15:V16"/>
    <mergeCell ref="T13:T14"/>
    <mergeCell ref="Y20:AB20"/>
    <mergeCell ref="Y22:AB22"/>
    <mergeCell ref="V24:Y24"/>
    <mergeCell ref="U30:V31"/>
    <mergeCell ref="A32:A33"/>
    <mergeCell ref="B32:B33"/>
    <mergeCell ref="C32:D33"/>
    <mergeCell ref="U32:V33"/>
    <mergeCell ref="Q32:R32"/>
    <mergeCell ref="O32:P33"/>
    <mergeCell ref="A26:I26"/>
    <mergeCell ref="U34:V35"/>
    <mergeCell ref="M32:N33"/>
    <mergeCell ref="S32:T33"/>
    <mergeCell ref="K33:L33"/>
    <mergeCell ref="Q33:R33"/>
    <mergeCell ref="S34:T35"/>
    <mergeCell ref="K35:L35"/>
    <mergeCell ref="Q35:R35"/>
    <mergeCell ref="O34:P35"/>
    <mergeCell ref="G36:H37"/>
    <mergeCell ref="Q34:R34"/>
    <mergeCell ref="A34:A35"/>
    <mergeCell ref="B34:B35"/>
    <mergeCell ref="E34:F35"/>
    <mergeCell ref="Q36:R36"/>
    <mergeCell ref="M34:N35"/>
    <mergeCell ref="A7:A8"/>
    <mergeCell ref="B7:B8"/>
    <mergeCell ref="E7:F8"/>
    <mergeCell ref="S36:T37"/>
    <mergeCell ref="K37:L37"/>
    <mergeCell ref="Q37:R37"/>
    <mergeCell ref="O36:P37"/>
    <mergeCell ref="M36:N37"/>
    <mergeCell ref="A36:A37"/>
    <mergeCell ref="B36:B37"/>
    <mergeCell ref="K26:X26"/>
    <mergeCell ref="A27:I27"/>
    <mergeCell ref="K25:Z25"/>
    <mergeCell ref="A25:I25"/>
    <mergeCell ref="U36:V37"/>
    <mergeCell ref="A1:AB1"/>
    <mergeCell ref="A3:B4"/>
    <mergeCell ref="Y10:AB10"/>
    <mergeCell ref="Y9:AB9"/>
    <mergeCell ref="Y5:AB5"/>
    <mergeCell ref="A30:B31"/>
    <mergeCell ref="S30:T31"/>
    <mergeCell ref="G30:H31"/>
    <mergeCell ref="C30:D31"/>
    <mergeCell ref="E30:F31"/>
    <mergeCell ref="A28:I28"/>
    <mergeCell ref="Q30:R30"/>
    <mergeCell ref="I31:J31"/>
    <mergeCell ref="Q31:R31"/>
    <mergeCell ref="I30:J30"/>
    <mergeCell ref="K30:L31"/>
    <mergeCell ref="O30:P31"/>
    <mergeCell ref="M30:N31"/>
    <mergeCell ref="Y19:AB19"/>
    <mergeCell ref="U18:V18"/>
    <mergeCell ref="Y7:AB7"/>
    <mergeCell ref="U13:V14"/>
    <mergeCell ref="U7:V8"/>
    <mergeCell ref="Y16:AB16"/>
    <mergeCell ref="Y13:AB13"/>
    <mergeCell ref="Y17:AB17"/>
    <mergeCell ref="C18:D18"/>
    <mergeCell ref="F18:G18"/>
    <mergeCell ref="I18:J18"/>
    <mergeCell ref="L18:M18"/>
    <mergeCell ref="O18:P18"/>
    <mergeCell ref="R18:S18"/>
    <mergeCell ref="Y18:AB18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49"/>
  <sheetViews>
    <sheetView zoomScalePageLayoutView="0" workbookViewId="0" topLeftCell="B1">
      <selection activeCell="R22" sqref="R22"/>
    </sheetView>
  </sheetViews>
  <sheetFormatPr defaultColWidth="9.00390625" defaultRowHeight="12.75"/>
  <cols>
    <col min="1" max="1" width="6.375" style="0" customWidth="1"/>
    <col min="2" max="2" width="37.00390625" style="0" customWidth="1"/>
    <col min="3" max="14" width="4.75390625" style="0" customWidth="1"/>
    <col min="15" max="18" width="5.75390625" style="0" customWidth="1"/>
    <col min="19" max="19" width="12.625" style="0" customWidth="1"/>
    <col min="21" max="21" width="3.875" style="0" customWidth="1"/>
  </cols>
  <sheetData>
    <row r="1" spans="1:25" ht="27">
      <c r="A1" s="284" t="s">
        <v>71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19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5" ht="12.75" customHeight="1">
      <c r="A3" s="285" t="s">
        <v>31</v>
      </c>
      <c r="B3" s="286"/>
      <c r="C3" s="185">
        <v>1</v>
      </c>
      <c r="D3" s="182"/>
      <c r="E3" s="181">
        <v>2</v>
      </c>
      <c r="F3" s="182"/>
      <c r="G3" s="181">
        <v>3</v>
      </c>
      <c r="H3" s="182"/>
      <c r="I3" s="181">
        <v>4</v>
      </c>
      <c r="J3" s="182"/>
      <c r="K3" s="181">
        <v>5</v>
      </c>
      <c r="L3" s="182"/>
      <c r="M3" s="181">
        <v>6</v>
      </c>
      <c r="N3" s="187"/>
      <c r="O3" s="189" t="s">
        <v>0</v>
      </c>
      <c r="P3" s="190"/>
      <c r="Q3" s="235" t="s">
        <v>2</v>
      </c>
      <c r="R3" s="236"/>
      <c r="S3" s="137" t="s">
        <v>10</v>
      </c>
      <c r="U3" s="127" t="s">
        <v>24</v>
      </c>
      <c r="V3" s="128"/>
      <c r="W3" s="128"/>
      <c r="X3" s="128"/>
      <c r="Y3" s="129"/>
    </row>
    <row r="4" spans="1:25" ht="13.5" customHeight="1" thickBot="1">
      <c r="A4" s="287"/>
      <c r="B4" s="288"/>
      <c r="C4" s="186"/>
      <c r="D4" s="184"/>
      <c r="E4" s="183"/>
      <c r="F4" s="184"/>
      <c r="G4" s="183"/>
      <c r="H4" s="184"/>
      <c r="I4" s="183"/>
      <c r="J4" s="184"/>
      <c r="K4" s="183"/>
      <c r="L4" s="184"/>
      <c r="M4" s="183"/>
      <c r="N4" s="188"/>
      <c r="O4" s="169" t="s">
        <v>1</v>
      </c>
      <c r="P4" s="170"/>
      <c r="Q4" s="237"/>
      <c r="R4" s="238"/>
      <c r="S4" s="138"/>
      <c r="U4" s="130"/>
      <c r="V4" s="131"/>
      <c r="W4" s="131"/>
      <c r="X4" s="131"/>
      <c r="Y4" s="132"/>
    </row>
    <row r="5" spans="1:26" ht="18.75" customHeight="1">
      <c r="A5" s="231">
        <v>1</v>
      </c>
      <c r="B5" s="295" t="s">
        <v>83</v>
      </c>
      <c r="C5" s="325" t="s">
        <v>72</v>
      </c>
      <c r="D5" s="326"/>
      <c r="E5" s="35">
        <f>D7</f>
        <v>3</v>
      </c>
      <c r="F5" s="36">
        <f>C7</f>
        <v>2</v>
      </c>
      <c r="G5" s="35"/>
      <c r="H5" s="36"/>
      <c r="I5" s="35">
        <f>D11</f>
        <v>0</v>
      </c>
      <c r="J5" s="36">
        <f>C11</f>
        <v>5</v>
      </c>
      <c r="K5" s="35">
        <f>D13</f>
        <v>4</v>
      </c>
      <c r="L5" s="36">
        <f>C13</f>
        <v>1</v>
      </c>
      <c r="M5" s="35">
        <f>D15</f>
        <v>3</v>
      </c>
      <c r="N5" s="36">
        <f>C15</f>
        <v>2</v>
      </c>
      <c r="O5" s="37">
        <f>E5+G5+I5+K5+M5</f>
        <v>10</v>
      </c>
      <c r="P5" s="38">
        <f>F5+H5+J5+L5+N5</f>
        <v>10</v>
      </c>
      <c r="Q5" s="160"/>
      <c r="R5" s="233">
        <v>6</v>
      </c>
      <c r="S5" s="135">
        <v>2</v>
      </c>
      <c r="U5" s="31" t="s">
        <v>3</v>
      </c>
      <c r="V5" s="292"/>
      <c r="W5" s="293"/>
      <c r="X5" s="293"/>
      <c r="Y5" s="294"/>
      <c r="Z5" s="9"/>
    </row>
    <row r="6" spans="1:26" ht="19.5" customHeight="1" thickBot="1">
      <c r="A6" s="232"/>
      <c r="B6" s="296"/>
      <c r="C6" s="327"/>
      <c r="D6" s="328"/>
      <c r="E6" s="15">
        <f>D8</f>
        <v>10</v>
      </c>
      <c r="F6" s="16">
        <f>C8</f>
        <v>9</v>
      </c>
      <c r="G6" s="15"/>
      <c r="H6" s="16"/>
      <c r="I6" s="15">
        <f>D12</f>
        <v>5</v>
      </c>
      <c r="J6" s="16">
        <f>C12</f>
        <v>15</v>
      </c>
      <c r="K6" s="15">
        <f>D14</f>
        <v>12</v>
      </c>
      <c r="L6" s="16">
        <f>C14</f>
        <v>4</v>
      </c>
      <c r="M6" s="15">
        <f>D16</f>
        <v>10</v>
      </c>
      <c r="N6" s="16">
        <f>C16</f>
        <v>9</v>
      </c>
      <c r="O6" s="15">
        <f>E6+G6+I6+K6+M6</f>
        <v>37</v>
      </c>
      <c r="P6" s="16">
        <f>F6+H6+J6+L6+N6</f>
        <v>37</v>
      </c>
      <c r="Q6" s="161"/>
      <c r="R6" s="234"/>
      <c r="S6" s="136"/>
      <c r="U6" s="31" t="s">
        <v>4</v>
      </c>
      <c r="V6" s="292"/>
      <c r="W6" s="293"/>
      <c r="X6" s="293"/>
      <c r="Y6" s="294"/>
      <c r="Z6" s="8"/>
    </row>
    <row r="7" spans="1:26" ht="18.75" customHeight="1">
      <c r="A7" s="231">
        <v>2</v>
      </c>
      <c r="B7" s="295" t="s">
        <v>84</v>
      </c>
      <c r="C7" s="39">
        <v>2</v>
      </c>
      <c r="D7" s="40">
        <v>3</v>
      </c>
      <c r="E7" s="320">
        <v>2</v>
      </c>
      <c r="F7" s="321"/>
      <c r="G7" s="35"/>
      <c r="H7" s="36"/>
      <c r="I7" s="35">
        <f>F11</f>
        <v>1</v>
      </c>
      <c r="J7" s="36">
        <f>E11</f>
        <v>4</v>
      </c>
      <c r="K7" s="35">
        <f>F13</f>
        <v>4</v>
      </c>
      <c r="L7" s="36">
        <f>E13</f>
        <v>1</v>
      </c>
      <c r="M7" s="35">
        <f>F15</f>
        <v>3</v>
      </c>
      <c r="N7" s="36">
        <f>E15</f>
        <v>2</v>
      </c>
      <c r="O7" s="37">
        <f>C7+G7+I7+K7+M7</f>
        <v>10</v>
      </c>
      <c r="P7" s="38">
        <f>D7+H7+J7+L7+N7</f>
        <v>10</v>
      </c>
      <c r="Q7" s="160"/>
      <c r="R7" s="233">
        <v>4</v>
      </c>
      <c r="S7" s="135">
        <v>3</v>
      </c>
      <c r="U7" s="31" t="s">
        <v>5</v>
      </c>
      <c r="V7" s="292"/>
      <c r="W7" s="293"/>
      <c r="X7" s="293"/>
      <c r="Y7" s="294"/>
      <c r="Z7" s="8"/>
    </row>
    <row r="8" spans="1:26" ht="19.5" customHeight="1" thickBot="1">
      <c r="A8" s="232"/>
      <c r="B8" s="296"/>
      <c r="C8" s="13">
        <v>9</v>
      </c>
      <c r="D8" s="19">
        <v>10</v>
      </c>
      <c r="E8" s="322"/>
      <c r="F8" s="323"/>
      <c r="G8" s="15"/>
      <c r="H8" s="16"/>
      <c r="I8" s="15">
        <f>F12</f>
        <v>6</v>
      </c>
      <c r="J8" s="16">
        <f>E12</f>
        <v>12</v>
      </c>
      <c r="K8" s="15">
        <f>F14</f>
        <v>12</v>
      </c>
      <c r="L8" s="16">
        <f>E14</f>
        <v>6</v>
      </c>
      <c r="M8" s="15">
        <f>F16</f>
        <v>12</v>
      </c>
      <c r="N8" s="16">
        <f>E16</f>
        <v>8</v>
      </c>
      <c r="O8" s="15">
        <f>C8+G8+I8+K8+M8</f>
        <v>39</v>
      </c>
      <c r="P8" s="16">
        <f>D8+H8+J8+L8+N8</f>
        <v>36</v>
      </c>
      <c r="Q8" s="161"/>
      <c r="R8" s="234"/>
      <c r="S8" s="136"/>
      <c r="U8" s="31" t="s">
        <v>6</v>
      </c>
      <c r="V8" s="292"/>
      <c r="W8" s="293"/>
      <c r="X8" s="293"/>
      <c r="Y8" s="294"/>
      <c r="Z8" s="8"/>
    </row>
    <row r="9" spans="1:26" ht="18.75" customHeight="1">
      <c r="A9" s="231">
        <v>3</v>
      </c>
      <c r="B9" s="295" t="s">
        <v>85</v>
      </c>
      <c r="C9" s="39"/>
      <c r="D9" s="41"/>
      <c r="E9" s="39"/>
      <c r="F9" s="40"/>
      <c r="G9" s="320">
        <v>0</v>
      </c>
      <c r="H9" s="321"/>
      <c r="I9" s="35"/>
      <c r="J9" s="36"/>
      <c r="K9" s="35"/>
      <c r="L9" s="36"/>
      <c r="M9" s="35"/>
      <c r="N9" s="36"/>
      <c r="O9" s="37"/>
      <c r="P9" s="38"/>
      <c r="Q9" s="160"/>
      <c r="R9" s="233"/>
      <c r="S9" s="135"/>
      <c r="U9" s="31" t="s">
        <v>7</v>
      </c>
      <c r="V9" s="292"/>
      <c r="W9" s="293"/>
      <c r="X9" s="293"/>
      <c r="Y9" s="294"/>
      <c r="Z9" s="8"/>
    </row>
    <row r="10" spans="1:26" ht="19.5" customHeight="1" thickBot="1">
      <c r="A10" s="232"/>
      <c r="B10" s="296"/>
      <c r="C10" s="13"/>
      <c r="D10" s="14"/>
      <c r="E10" s="13"/>
      <c r="F10" s="19"/>
      <c r="G10" s="322"/>
      <c r="H10" s="323"/>
      <c r="I10" s="15"/>
      <c r="J10" s="16"/>
      <c r="K10" s="15"/>
      <c r="L10" s="16"/>
      <c r="M10" s="15"/>
      <c r="N10" s="16"/>
      <c r="O10" s="15"/>
      <c r="P10" s="16"/>
      <c r="Q10" s="161"/>
      <c r="R10" s="234"/>
      <c r="S10" s="136"/>
      <c r="U10" s="32" t="s">
        <v>8</v>
      </c>
      <c r="V10" s="289"/>
      <c r="W10" s="290"/>
      <c r="X10" s="290"/>
      <c r="Y10" s="291"/>
      <c r="Z10" s="8"/>
    </row>
    <row r="11" spans="1:26" ht="18.75" customHeight="1" thickBot="1">
      <c r="A11" s="231">
        <v>4</v>
      </c>
      <c r="B11" s="295" t="s">
        <v>86</v>
      </c>
      <c r="C11" s="39">
        <v>5</v>
      </c>
      <c r="D11" s="41">
        <v>0</v>
      </c>
      <c r="E11" s="39">
        <v>4</v>
      </c>
      <c r="F11" s="41">
        <v>1</v>
      </c>
      <c r="G11" s="39"/>
      <c r="H11" s="40"/>
      <c r="I11" s="320">
        <v>1</v>
      </c>
      <c r="J11" s="321"/>
      <c r="K11" s="35">
        <f>J13</f>
        <v>5</v>
      </c>
      <c r="L11" s="36">
        <f>I13</f>
        <v>0</v>
      </c>
      <c r="M11" s="35">
        <f>J15</f>
        <v>4</v>
      </c>
      <c r="N11" s="36">
        <f>I15</f>
        <v>1</v>
      </c>
      <c r="O11" s="37">
        <f>C11+E11+G11+K11+M11</f>
        <v>18</v>
      </c>
      <c r="P11" s="38">
        <f>D11+F11+H11+L11+N11</f>
        <v>2</v>
      </c>
      <c r="Q11" s="160"/>
      <c r="R11" s="233">
        <v>8</v>
      </c>
      <c r="S11" s="135">
        <v>1</v>
      </c>
      <c r="U11" s="90"/>
      <c r="V11" s="324"/>
      <c r="W11" s="324"/>
      <c r="X11" s="324"/>
      <c r="Y11" s="324"/>
      <c r="Z11" s="8"/>
    </row>
    <row r="12" spans="1:26" ht="19.5" customHeight="1" thickBot="1">
      <c r="A12" s="232"/>
      <c r="B12" s="296"/>
      <c r="C12" s="13">
        <v>15</v>
      </c>
      <c r="D12" s="14">
        <v>5</v>
      </c>
      <c r="E12" s="13">
        <v>12</v>
      </c>
      <c r="F12" s="14">
        <v>6</v>
      </c>
      <c r="G12" s="13"/>
      <c r="H12" s="19"/>
      <c r="I12" s="322"/>
      <c r="J12" s="323"/>
      <c r="K12" s="15">
        <f>J14</f>
        <v>15</v>
      </c>
      <c r="L12" s="16">
        <f>I14</f>
        <v>4</v>
      </c>
      <c r="M12" s="15">
        <f>J16</f>
        <v>13</v>
      </c>
      <c r="N12" s="16">
        <f>I16</f>
        <v>8</v>
      </c>
      <c r="O12" s="15">
        <f>C12+E12+G12+K12+M12</f>
        <v>55</v>
      </c>
      <c r="P12" s="16">
        <f>D12+F12+H12+L12+N12</f>
        <v>23</v>
      </c>
      <c r="Q12" s="161"/>
      <c r="R12" s="234"/>
      <c r="S12" s="136"/>
      <c r="U12" s="139" t="s">
        <v>67</v>
      </c>
      <c r="V12" s="140"/>
      <c r="W12" s="140"/>
      <c r="X12" s="140"/>
      <c r="Y12" s="141"/>
      <c r="Z12" s="8"/>
    </row>
    <row r="13" spans="1:26" ht="18.75" customHeight="1">
      <c r="A13" s="231">
        <v>5</v>
      </c>
      <c r="B13" s="314" t="s">
        <v>87</v>
      </c>
      <c r="C13" s="39">
        <v>1</v>
      </c>
      <c r="D13" s="41">
        <v>4</v>
      </c>
      <c r="E13" s="39">
        <v>1</v>
      </c>
      <c r="F13" s="41">
        <v>4</v>
      </c>
      <c r="G13" s="39"/>
      <c r="H13" s="41"/>
      <c r="I13" s="39">
        <v>0</v>
      </c>
      <c r="J13" s="40">
        <v>5</v>
      </c>
      <c r="K13" s="320">
        <v>4</v>
      </c>
      <c r="L13" s="321"/>
      <c r="M13" s="35">
        <f>L15</f>
        <v>3</v>
      </c>
      <c r="N13" s="36">
        <f>K15</f>
        <v>2</v>
      </c>
      <c r="O13" s="37">
        <f>C13+E13+G13+I13+M13</f>
        <v>5</v>
      </c>
      <c r="P13" s="38">
        <f>D13+F13+H13+J13+N13</f>
        <v>15</v>
      </c>
      <c r="Q13" s="160"/>
      <c r="R13" s="233">
        <v>2</v>
      </c>
      <c r="S13" s="135">
        <v>4</v>
      </c>
      <c r="U13" s="31" t="s">
        <v>3</v>
      </c>
      <c r="V13" s="123"/>
      <c r="W13" s="124"/>
      <c r="X13" s="124"/>
      <c r="Y13" s="125"/>
      <c r="Z13" s="8"/>
    </row>
    <row r="14" spans="1:26" ht="19.5" customHeight="1" thickBot="1">
      <c r="A14" s="232"/>
      <c r="B14" s="315"/>
      <c r="C14" s="13">
        <v>4</v>
      </c>
      <c r="D14" s="14">
        <v>12</v>
      </c>
      <c r="E14" s="13">
        <v>6</v>
      </c>
      <c r="F14" s="14">
        <v>12</v>
      </c>
      <c r="G14" s="13"/>
      <c r="H14" s="14"/>
      <c r="I14" s="13">
        <v>4</v>
      </c>
      <c r="J14" s="19">
        <v>15</v>
      </c>
      <c r="K14" s="322"/>
      <c r="L14" s="323"/>
      <c r="M14" s="15">
        <f>L16</f>
        <v>10</v>
      </c>
      <c r="N14" s="16">
        <f>K16</f>
        <v>8</v>
      </c>
      <c r="O14" s="15">
        <f>C14+E14+G14+I14+M14</f>
        <v>24</v>
      </c>
      <c r="P14" s="16">
        <f>D14+F14+H14+J14+N14</f>
        <v>47</v>
      </c>
      <c r="Q14" s="161"/>
      <c r="R14" s="234"/>
      <c r="S14" s="136"/>
      <c r="U14" s="31" t="s">
        <v>4</v>
      </c>
      <c r="V14" s="123"/>
      <c r="W14" s="124"/>
      <c r="X14" s="124"/>
      <c r="Y14" s="125"/>
      <c r="Z14" s="8"/>
    </row>
    <row r="15" spans="1:26" ht="19.5" customHeight="1">
      <c r="A15" s="231">
        <v>6</v>
      </c>
      <c r="B15" s="314" t="s">
        <v>81</v>
      </c>
      <c r="C15" s="39">
        <v>2</v>
      </c>
      <c r="D15" s="41">
        <v>3</v>
      </c>
      <c r="E15" s="39">
        <v>2</v>
      </c>
      <c r="F15" s="41">
        <v>3</v>
      </c>
      <c r="G15" s="39"/>
      <c r="H15" s="41"/>
      <c r="I15" s="39">
        <v>1</v>
      </c>
      <c r="J15" s="41">
        <v>4</v>
      </c>
      <c r="K15" s="39">
        <v>2</v>
      </c>
      <c r="L15" s="40">
        <v>3</v>
      </c>
      <c r="M15" s="316" t="s">
        <v>42</v>
      </c>
      <c r="N15" s="317"/>
      <c r="O15" s="37">
        <f>C15+E15+G15+I15+K15</f>
        <v>7</v>
      </c>
      <c r="P15" s="38">
        <f>D15+F15+H15+J15+L15</f>
        <v>13</v>
      </c>
      <c r="Q15" s="160"/>
      <c r="R15" s="233">
        <v>0</v>
      </c>
      <c r="S15" s="135">
        <v>5</v>
      </c>
      <c r="U15" s="31" t="s">
        <v>5</v>
      </c>
      <c r="V15" s="133"/>
      <c r="W15" s="133"/>
      <c r="X15" s="133"/>
      <c r="Y15" s="134"/>
      <c r="Z15" s="8"/>
    </row>
    <row r="16" spans="1:26" ht="18.75" customHeight="1" thickBot="1">
      <c r="A16" s="232"/>
      <c r="B16" s="315"/>
      <c r="C16" s="13">
        <v>9</v>
      </c>
      <c r="D16" s="14">
        <v>10</v>
      </c>
      <c r="E16" s="13">
        <v>8</v>
      </c>
      <c r="F16" s="14">
        <v>12</v>
      </c>
      <c r="G16" s="13"/>
      <c r="H16" s="14"/>
      <c r="I16" s="13">
        <v>8</v>
      </c>
      <c r="J16" s="14">
        <v>13</v>
      </c>
      <c r="K16" s="13">
        <v>8</v>
      </c>
      <c r="L16" s="19">
        <v>10</v>
      </c>
      <c r="M16" s="318"/>
      <c r="N16" s="319"/>
      <c r="O16" s="15">
        <f>C16+E16+G16+I16+K16</f>
        <v>33</v>
      </c>
      <c r="P16" s="16">
        <f>D16+F16+H16+J16+L16</f>
        <v>45</v>
      </c>
      <c r="Q16" s="161"/>
      <c r="R16" s="234"/>
      <c r="S16" s="136"/>
      <c r="U16" s="31" t="s">
        <v>6</v>
      </c>
      <c r="V16" s="133"/>
      <c r="W16" s="133"/>
      <c r="X16" s="133"/>
      <c r="Y16" s="134"/>
      <c r="Z16" s="8"/>
    </row>
    <row r="17" spans="1:26" ht="12.75">
      <c r="A17" s="4"/>
      <c r="U17" s="31" t="s">
        <v>7</v>
      </c>
      <c r="V17" s="133"/>
      <c r="W17" s="133"/>
      <c r="X17" s="133"/>
      <c r="Y17" s="134"/>
      <c r="Z17" s="8"/>
    </row>
    <row r="18" spans="1:25" ht="13.5" thickBot="1">
      <c r="A18" s="312" t="s">
        <v>9</v>
      </c>
      <c r="B18" s="313"/>
      <c r="C18" s="158" t="s">
        <v>12</v>
      </c>
      <c r="D18" s="159"/>
      <c r="F18" s="158" t="s">
        <v>13</v>
      </c>
      <c r="G18" s="159"/>
      <c r="I18" s="158" t="s">
        <v>14</v>
      </c>
      <c r="J18" s="159"/>
      <c r="L18" s="158" t="s">
        <v>15</v>
      </c>
      <c r="M18" s="159"/>
      <c r="O18" s="158" t="s">
        <v>16</v>
      </c>
      <c r="P18" s="159"/>
      <c r="U18" s="32" t="s">
        <v>8</v>
      </c>
      <c r="V18" s="142"/>
      <c r="W18" s="142"/>
      <c r="X18" s="142"/>
      <c r="Y18" s="143"/>
    </row>
    <row r="19" spans="1:25" ht="12.75">
      <c r="A19" s="84"/>
      <c r="B19" s="91"/>
      <c r="C19" s="104">
        <v>1</v>
      </c>
      <c r="D19" s="104">
        <v>6</v>
      </c>
      <c r="E19" s="105"/>
      <c r="F19" s="104">
        <v>6</v>
      </c>
      <c r="G19" s="104">
        <v>4</v>
      </c>
      <c r="H19" s="105"/>
      <c r="I19" s="7">
        <v>2</v>
      </c>
      <c r="J19" s="7">
        <v>6</v>
      </c>
      <c r="L19" s="7">
        <v>6</v>
      </c>
      <c r="M19" s="7">
        <v>5</v>
      </c>
      <c r="O19" s="7">
        <v>3</v>
      </c>
      <c r="P19" s="7">
        <v>6</v>
      </c>
      <c r="U19" s="89"/>
      <c r="V19" s="310"/>
      <c r="W19" s="310"/>
      <c r="X19" s="310"/>
      <c r="Y19" s="310"/>
    </row>
    <row r="20" spans="1:25" ht="13.5" thickBot="1">
      <c r="A20" s="84"/>
      <c r="B20" s="91"/>
      <c r="C20" s="104">
        <v>2</v>
      </c>
      <c r="D20" s="104">
        <v>5</v>
      </c>
      <c r="E20" s="106"/>
      <c r="F20" s="104">
        <v>5</v>
      </c>
      <c r="G20" s="104">
        <v>3</v>
      </c>
      <c r="H20" s="106"/>
      <c r="I20" s="7">
        <v>3</v>
      </c>
      <c r="J20" s="7">
        <v>1</v>
      </c>
      <c r="K20" s="5"/>
      <c r="L20" s="7">
        <v>1</v>
      </c>
      <c r="M20" s="7">
        <v>4</v>
      </c>
      <c r="N20" s="5"/>
      <c r="O20" s="7">
        <v>4</v>
      </c>
      <c r="P20" s="7">
        <v>2</v>
      </c>
      <c r="U20" s="90"/>
      <c r="V20" s="311"/>
      <c r="W20" s="311"/>
      <c r="X20" s="311"/>
      <c r="Y20" s="311"/>
    </row>
    <row r="21" spans="1:25" ht="15.75">
      <c r="A21" s="84"/>
      <c r="B21" s="91"/>
      <c r="C21" s="104">
        <v>3</v>
      </c>
      <c r="D21" s="104">
        <v>4</v>
      </c>
      <c r="E21" s="106"/>
      <c r="F21" s="104">
        <v>1</v>
      </c>
      <c r="G21" s="104">
        <v>2</v>
      </c>
      <c r="H21" s="106"/>
      <c r="I21" s="7">
        <v>4</v>
      </c>
      <c r="J21" s="7">
        <v>5</v>
      </c>
      <c r="K21" s="5"/>
      <c r="L21" s="7">
        <v>2</v>
      </c>
      <c r="M21" s="7">
        <v>3</v>
      </c>
      <c r="N21" s="5"/>
      <c r="O21" s="7">
        <v>5</v>
      </c>
      <c r="P21" s="7">
        <v>1</v>
      </c>
      <c r="U21" s="139" t="s">
        <v>68</v>
      </c>
      <c r="V21" s="140"/>
      <c r="W21" s="140"/>
      <c r="X21" s="140"/>
      <c r="Y21" s="141"/>
    </row>
    <row r="22" spans="21:25" ht="12.75">
      <c r="U22" s="31" t="s">
        <v>3</v>
      </c>
      <c r="V22" s="123"/>
      <c r="W22" s="124"/>
      <c r="X22" s="124"/>
      <c r="Y22" s="125"/>
    </row>
    <row r="23" spans="1:25" ht="12.75">
      <c r="A23" s="6" t="s">
        <v>11</v>
      </c>
      <c r="C23" s="83" t="s">
        <v>43</v>
      </c>
      <c r="K23" s="83"/>
      <c r="U23" s="31" t="s">
        <v>4</v>
      </c>
      <c r="V23" s="123"/>
      <c r="W23" s="124"/>
      <c r="X23" s="124"/>
      <c r="Y23" s="125"/>
    </row>
    <row r="24" spans="1:25" ht="15.75" customHeight="1">
      <c r="A24" s="155" t="s">
        <v>45</v>
      </c>
      <c r="B24" s="155"/>
      <c r="C24" s="155"/>
      <c r="D24" s="155"/>
      <c r="E24" s="155"/>
      <c r="F24" s="155"/>
      <c r="G24" s="155"/>
      <c r="H24" s="155"/>
      <c r="I24" s="155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31" t="s">
        <v>5</v>
      </c>
      <c r="V24" s="133"/>
      <c r="W24" s="133"/>
      <c r="X24" s="133"/>
      <c r="Y24" s="134"/>
    </row>
    <row r="25" spans="1:25" ht="15.75" customHeight="1">
      <c r="A25" s="155" t="s">
        <v>46</v>
      </c>
      <c r="B25" s="155"/>
      <c r="C25" s="155"/>
      <c r="D25" s="155"/>
      <c r="E25" s="155"/>
      <c r="F25" s="155"/>
      <c r="G25" s="155"/>
      <c r="H25" s="155"/>
      <c r="I25" s="155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31" t="s">
        <v>6</v>
      </c>
      <c r="V25" s="133"/>
      <c r="W25" s="133"/>
      <c r="X25" s="133"/>
      <c r="Y25" s="134"/>
    </row>
    <row r="26" spans="1:25" ht="15.75" customHeight="1">
      <c r="A26" s="155" t="s">
        <v>48</v>
      </c>
      <c r="B26" s="155"/>
      <c r="C26" s="155"/>
      <c r="D26" s="155"/>
      <c r="E26" s="155"/>
      <c r="F26" s="155"/>
      <c r="G26" s="155"/>
      <c r="H26" s="155"/>
      <c r="I26" s="155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31" t="s">
        <v>7</v>
      </c>
      <c r="V26" s="133"/>
      <c r="W26" s="133"/>
      <c r="X26" s="133"/>
      <c r="Y26" s="134"/>
    </row>
    <row r="27" spans="1:25" ht="15.75" customHeight="1" thickBot="1">
      <c r="A27" s="155" t="s">
        <v>47</v>
      </c>
      <c r="B27" s="155"/>
      <c r="C27" s="155"/>
      <c r="D27" s="155"/>
      <c r="E27" s="155"/>
      <c r="F27" s="155"/>
      <c r="G27" s="155"/>
      <c r="H27" s="155"/>
      <c r="I27" s="155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32" t="s">
        <v>8</v>
      </c>
      <c r="V27" s="142"/>
      <c r="W27" s="142"/>
      <c r="X27" s="142"/>
      <c r="Y27" s="143"/>
    </row>
    <row r="28" spans="1:25" ht="15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ht="15.75" customHeight="1">
      <c r="A29" s="78"/>
      <c r="B29" s="83" t="s">
        <v>44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 ht="15.75" customHeight="1">
      <c r="A30" s="155" t="s">
        <v>49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ht="15.75" customHeight="1">
      <c r="A31" s="155" t="s">
        <v>50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2:7" ht="25.5" customHeight="1">
      <c r="B32" s="309" t="s">
        <v>17</v>
      </c>
      <c r="C32" s="309"/>
      <c r="D32" s="309"/>
      <c r="E32" s="309"/>
      <c r="F32" s="309"/>
      <c r="G32" s="309"/>
    </row>
    <row r="33" ht="13.5" thickBot="1"/>
    <row r="34" spans="1:19" ht="12.75" customHeight="1">
      <c r="A34" s="285" t="s">
        <v>31</v>
      </c>
      <c r="B34" s="286"/>
      <c r="C34" s="185">
        <v>1</v>
      </c>
      <c r="D34" s="182"/>
      <c r="E34" s="181">
        <v>2</v>
      </c>
      <c r="F34" s="182"/>
      <c r="G34" s="181">
        <v>3</v>
      </c>
      <c r="H34" s="182"/>
      <c r="I34" s="189" t="s">
        <v>0</v>
      </c>
      <c r="J34" s="229"/>
      <c r="K34" s="224" t="s">
        <v>19</v>
      </c>
      <c r="L34" s="225"/>
      <c r="M34" s="203" t="s">
        <v>18</v>
      </c>
      <c r="N34" s="204"/>
      <c r="O34" s="147" t="s">
        <v>23</v>
      </c>
      <c r="P34" s="148"/>
      <c r="Q34" s="203" t="s">
        <v>21</v>
      </c>
      <c r="R34" s="204"/>
      <c r="S34" s="151" t="s">
        <v>22</v>
      </c>
    </row>
    <row r="35" spans="1:19" ht="13.5" customHeight="1" thickBot="1">
      <c r="A35" s="287"/>
      <c r="B35" s="288"/>
      <c r="C35" s="186"/>
      <c r="D35" s="184"/>
      <c r="E35" s="183"/>
      <c r="F35" s="184"/>
      <c r="G35" s="183"/>
      <c r="H35" s="184"/>
      <c r="I35" s="169" t="s">
        <v>1</v>
      </c>
      <c r="J35" s="228"/>
      <c r="K35" s="226"/>
      <c r="L35" s="227"/>
      <c r="M35" s="205"/>
      <c r="N35" s="206"/>
      <c r="O35" s="149" t="s">
        <v>20</v>
      </c>
      <c r="P35" s="150"/>
      <c r="Q35" s="205"/>
      <c r="R35" s="206"/>
      <c r="S35" s="152"/>
    </row>
    <row r="36" spans="1:19" ht="12.75" customHeight="1">
      <c r="A36" s="230">
        <v>1</v>
      </c>
      <c r="B36" s="253"/>
      <c r="C36" s="305" t="s">
        <v>72</v>
      </c>
      <c r="D36" s="306"/>
      <c r="E36" s="1">
        <f>D38</f>
        <v>0</v>
      </c>
      <c r="F36" s="2">
        <f>C38</f>
        <v>0</v>
      </c>
      <c r="G36" s="1">
        <f>D40</f>
        <v>0</v>
      </c>
      <c r="H36" s="2">
        <f>C40</f>
        <v>0</v>
      </c>
      <c r="I36" s="1">
        <f>E36+G36</f>
        <v>0</v>
      </c>
      <c r="J36" s="2">
        <f>F36+H36</f>
        <v>0</v>
      </c>
      <c r="K36" s="11"/>
      <c r="L36" s="12"/>
      <c r="M36" s="218"/>
      <c r="N36" s="219"/>
      <c r="O36" s="156" t="e">
        <f>100/(I36+J36)*I36</f>
        <v>#DIV/0!</v>
      </c>
      <c r="P36" s="157"/>
      <c r="Q36" s="207"/>
      <c r="R36" s="208"/>
      <c r="S36" s="153"/>
    </row>
    <row r="37" spans="1:19" ht="13.5" customHeight="1" thickBot="1">
      <c r="A37" s="192"/>
      <c r="B37" s="254"/>
      <c r="C37" s="307"/>
      <c r="D37" s="308"/>
      <c r="E37" s="17">
        <f>D39</f>
        <v>0</v>
      </c>
      <c r="F37" s="3">
        <f>C39</f>
        <v>0</v>
      </c>
      <c r="G37" s="17">
        <f>D41</f>
        <v>0</v>
      </c>
      <c r="H37" s="3">
        <f>C41</f>
        <v>0</v>
      </c>
      <c r="I37" s="17">
        <f>E37+G37</f>
        <v>0</v>
      </c>
      <c r="J37" s="3">
        <f>F37+H37</f>
        <v>0</v>
      </c>
      <c r="K37" s="222"/>
      <c r="L37" s="223"/>
      <c r="M37" s="220"/>
      <c r="N37" s="221"/>
      <c r="O37" s="145" t="e">
        <f>I37/J37</f>
        <v>#DIV/0!</v>
      </c>
      <c r="P37" s="146"/>
      <c r="Q37" s="209"/>
      <c r="R37" s="210"/>
      <c r="S37" s="154"/>
    </row>
    <row r="38" spans="1:19" ht="12.75" customHeight="1">
      <c r="A38" s="191">
        <v>2</v>
      </c>
      <c r="B38" s="253"/>
      <c r="C38" s="11"/>
      <c r="D38" s="12"/>
      <c r="E38" s="301">
        <v>2014</v>
      </c>
      <c r="F38" s="302"/>
      <c r="G38" s="1">
        <f>F40</f>
        <v>0</v>
      </c>
      <c r="H38" s="2">
        <f>E40</f>
        <v>0</v>
      </c>
      <c r="I38" s="1">
        <f>C38+G38</f>
        <v>0</v>
      </c>
      <c r="J38" s="2">
        <f>D38+H38</f>
        <v>0</v>
      </c>
      <c r="K38" s="23"/>
      <c r="L38" s="24"/>
      <c r="M38" s="218"/>
      <c r="N38" s="219"/>
      <c r="O38" s="156" t="e">
        <f>100/(I38+J38)*I38</f>
        <v>#DIV/0!</v>
      </c>
      <c r="P38" s="157"/>
      <c r="Q38" s="207"/>
      <c r="R38" s="208"/>
      <c r="S38" s="153"/>
    </row>
    <row r="39" spans="1:19" ht="13.5" customHeight="1" thickBot="1">
      <c r="A39" s="192"/>
      <c r="B39" s="254"/>
      <c r="C39" s="20"/>
      <c r="D39" s="21"/>
      <c r="E39" s="303"/>
      <c r="F39" s="304"/>
      <c r="G39" s="17">
        <f>F41</f>
        <v>0</v>
      </c>
      <c r="H39" s="3">
        <f>E41</f>
        <v>0</v>
      </c>
      <c r="I39" s="17">
        <f>C39+G39</f>
        <v>0</v>
      </c>
      <c r="J39" s="3">
        <f>D39+H39</f>
        <v>0</v>
      </c>
      <c r="K39" s="222"/>
      <c r="L39" s="223"/>
      <c r="M39" s="220"/>
      <c r="N39" s="221"/>
      <c r="O39" s="145" t="e">
        <f>I39/J39</f>
        <v>#DIV/0!</v>
      </c>
      <c r="P39" s="146"/>
      <c r="Q39" s="209"/>
      <c r="R39" s="210"/>
      <c r="S39" s="154"/>
    </row>
    <row r="40" spans="1:19" ht="12.75" customHeight="1">
      <c r="A40" s="191">
        <v>3</v>
      </c>
      <c r="B40" s="253"/>
      <c r="C40" s="11"/>
      <c r="D40" s="18"/>
      <c r="E40" s="11"/>
      <c r="F40" s="12"/>
      <c r="G40" s="297" t="s">
        <v>42</v>
      </c>
      <c r="H40" s="298"/>
      <c r="I40" s="1">
        <f>C40+E40</f>
        <v>0</v>
      </c>
      <c r="J40" s="2">
        <f>D40+F40</f>
        <v>0</v>
      </c>
      <c r="K40" s="11"/>
      <c r="L40" s="12"/>
      <c r="M40" s="218"/>
      <c r="N40" s="219"/>
      <c r="O40" s="156" t="e">
        <f>100/(I40+J40)*I40</f>
        <v>#DIV/0!</v>
      </c>
      <c r="P40" s="157"/>
      <c r="Q40" s="207"/>
      <c r="R40" s="208"/>
      <c r="S40" s="153"/>
    </row>
    <row r="41" spans="1:19" ht="13.5" customHeight="1" thickBot="1">
      <c r="A41" s="211"/>
      <c r="B41" s="254"/>
      <c r="C41" s="102"/>
      <c r="D41" s="22"/>
      <c r="E41" s="20"/>
      <c r="F41" s="21"/>
      <c r="G41" s="299"/>
      <c r="H41" s="300"/>
      <c r="I41" s="17">
        <f>C41+E41</f>
        <v>0</v>
      </c>
      <c r="J41" s="3">
        <f>D41+F41</f>
        <v>0</v>
      </c>
      <c r="K41" s="216"/>
      <c r="L41" s="217"/>
      <c r="M41" s="220"/>
      <c r="N41" s="221"/>
      <c r="O41" s="145" t="e">
        <f>I41/J41</f>
        <v>#DIV/0!</v>
      </c>
      <c r="P41" s="146"/>
      <c r="Q41" s="209"/>
      <c r="R41" s="210"/>
      <c r="S41" s="154"/>
    </row>
    <row r="45" ht="15">
      <c r="B45" s="81"/>
    </row>
    <row r="46" ht="15">
      <c r="B46" s="80"/>
    </row>
    <row r="47" ht="15">
      <c r="B47" s="80"/>
    </row>
    <row r="48" ht="15">
      <c r="B48" s="82"/>
    </row>
    <row r="49" ht="15">
      <c r="H49" s="81"/>
    </row>
  </sheetData>
  <sheetProtection/>
  <mergeCells count="124">
    <mergeCell ref="U3:Y4"/>
    <mergeCell ref="U12:Y12"/>
    <mergeCell ref="V15:Y15"/>
    <mergeCell ref="R13:R14"/>
    <mergeCell ref="S13:S14"/>
    <mergeCell ref="S7:S8"/>
    <mergeCell ref="S3:S4"/>
    <mergeCell ref="R5:R6"/>
    <mergeCell ref="S5:S6"/>
    <mergeCell ref="Q9:Q10"/>
    <mergeCell ref="R9:R10"/>
    <mergeCell ref="S9:S10"/>
    <mergeCell ref="Q7:Q8"/>
    <mergeCell ref="R7:R8"/>
    <mergeCell ref="C5:D6"/>
    <mergeCell ref="Q5:Q6"/>
    <mergeCell ref="C3:D4"/>
    <mergeCell ref="E3:F4"/>
    <mergeCell ref="G3:H4"/>
    <mergeCell ref="O4:P4"/>
    <mergeCell ref="O3:P3"/>
    <mergeCell ref="Q3:R4"/>
    <mergeCell ref="K3:L4"/>
    <mergeCell ref="M3:N4"/>
    <mergeCell ref="V16:Y16"/>
    <mergeCell ref="V7:Y7"/>
    <mergeCell ref="R11:R12"/>
    <mergeCell ref="S11:S12"/>
    <mergeCell ref="R15:R16"/>
    <mergeCell ref="S15:S16"/>
    <mergeCell ref="V8:Y8"/>
    <mergeCell ref="V11:Y11"/>
    <mergeCell ref="V13:Y13"/>
    <mergeCell ref="V14:Y14"/>
    <mergeCell ref="I11:J12"/>
    <mergeCell ref="Q11:Q12"/>
    <mergeCell ref="A7:A8"/>
    <mergeCell ref="B7:B8"/>
    <mergeCell ref="E7:F8"/>
    <mergeCell ref="A9:A10"/>
    <mergeCell ref="B9:B10"/>
    <mergeCell ref="G9:H10"/>
    <mergeCell ref="A11:A12"/>
    <mergeCell ref="B11:B12"/>
    <mergeCell ref="A15:A16"/>
    <mergeCell ref="B15:B16"/>
    <mergeCell ref="M15:N16"/>
    <mergeCell ref="Q15:Q16"/>
    <mergeCell ref="A13:A14"/>
    <mergeCell ref="B13:B14"/>
    <mergeCell ref="K13:L14"/>
    <mergeCell ref="Q13:Q14"/>
    <mergeCell ref="A18:B18"/>
    <mergeCell ref="C18:D18"/>
    <mergeCell ref="F18:G18"/>
    <mergeCell ref="I18:J18"/>
    <mergeCell ref="L18:M18"/>
    <mergeCell ref="O18:P18"/>
    <mergeCell ref="V19:Y19"/>
    <mergeCell ref="V20:Y20"/>
    <mergeCell ref="V22:Y22"/>
    <mergeCell ref="V23:Y23"/>
    <mergeCell ref="U21:Y21"/>
    <mergeCell ref="V17:Y17"/>
    <mergeCell ref="V18:Y18"/>
    <mergeCell ref="A24:I24"/>
    <mergeCell ref="A25:I25"/>
    <mergeCell ref="A26:I26"/>
    <mergeCell ref="A30:N30"/>
    <mergeCell ref="A36:A37"/>
    <mergeCell ref="B36:B37"/>
    <mergeCell ref="C36:D37"/>
    <mergeCell ref="A27:I27"/>
    <mergeCell ref="A34:B35"/>
    <mergeCell ref="B32:G32"/>
    <mergeCell ref="K37:L37"/>
    <mergeCell ref="O37:P37"/>
    <mergeCell ref="M36:N37"/>
    <mergeCell ref="O34:P34"/>
    <mergeCell ref="G34:H35"/>
    <mergeCell ref="C34:D35"/>
    <mergeCell ref="E34:F35"/>
    <mergeCell ref="O36:P36"/>
    <mergeCell ref="I35:J35"/>
    <mergeCell ref="O35:P35"/>
    <mergeCell ref="A38:A39"/>
    <mergeCell ref="B38:B39"/>
    <mergeCell ref="E38:F39"/>
    <mergeCell ref="O40:P40"/>
    <mergeCell ref="A40:A41"/>
    <mergeCell ref="B40:B41"/>
    <mergeCell ref="K39:L39"/>
    <mergeCell ref="O39:P39"/>
    <mergeCell ref="M38:N39"/>
    <mergeCell ref="K34:L35"/>
    <mergeCell ref="M34:N35"/>
    <mergeCell ref="Q34:R35"/>
    <mergeCell ref="S34:S35"/>
    <mergeCell ref="G40:H41"/>
    <mergeCell ref="O38:P38"/>
    <mergeCell ref="Q38:R39"/>
    <mergeCell ref="S38:S39"/>
    <mergeCell ref="Q36:R37"/>
    <mergeCell ref="S36:S37"/>
    <mergeCell ref="V6:Y6"/>
    <mergeCell ref="A5:A6"/>
    <mergeCell ref="B5:B6"/>
    <mergeCell ref="I3:J4"/>
    <mergeCell ref="Q40:R41"/>
    <mergeCell ref="S40:S41"/>
    <mergeCell ref="K41:L41"/>
    <mergeCell ref="O41:P41"/>
    <mergeCell ref="M40:N41"/>
    <mergeCell ref="I34:J34"/>
    <mergeCell ref="V24:Y24"/>
    <mergeCell ref="V25:Y25"/>
    <mergeCell ref="V26:Y26"/>
    <mergeCell ref="V27:Y27"/>
    <mergeCell ref="A31:N31"/>
    <mergeCell ref="A1:Y1"/>
    <mergeCell ref="A3:B4"/>
    <mergeCell ref="V10:Y10"/>
    <mergeCell ref="V9:Y9"/>
    <mergeCell ref="V5:Y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1"/>
  <sheetViews>
    <sheetView zoomScalePageLayoutView="0" workbookViewId="0" topLeftCell="B1">
      <selection activeCell="S21" sqref="S21"/>
    </sheetView>
  </sheetViews>
  <sheetFormatPr defaultColWidth="9.00390625" defaultRowHeight="12.75"/>
  <cols>
    <col min="1" max="1" width="6.375" style="0" customWidth="1"/>
    <col min="2" max="2" width="30.875" style="0" customWidth="1"/>
    <col min="3" max="14" width="4.75390625" style="0" customWidth="1"/>
    <col min="15" max="18" width="5.75390625" style="0" customWidth="1"/>
    <col min="19" max="19" width="12.625" style="0" customWidth="1"/>
    <col min="21" max="21" width="3.875" style="0" customWidth="1"/>
  </cols>
  <sheetData>
    <row r="1" spans="1:25" ht="27">
      <c r="A1" s="337" t="s">
        <v>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19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5" ht="12.75" customHeight="1">
      <c r="A3" s="329" t="s">
        <v>32</v>
      </c>
      <c r="B3" s="330"/>
      <c r="C3" s="185">
        <v>1</v>
      </c>
      <c r="D3" s="182"/>
      <c r="E3" s="181">
        <v>2</v>
      </c>
      <c r="F3" s="182"/>
      <c r="G3" s="181">
        <v>3</v>
      </c>
      <c r="H3" s="182"/>
      <c r="I3" s="181">
        <v>4</v>
      </c>
      <c r="J3" s="182"/>
      <c r="K3" s="181">
        <v>5</v>
      </c>
      <c r="L3" s="182"/>
      <c r="M3" s="181">
        <v>6</v>
      </c>
      <c r="N3" s="187"/>
      <c r="O3" s="189" t="s">
        <v>0</v>
      </c>
      <c r="P3" s="190"/>
      <c r="Q3" s="235" t="s">
        <v>2</v>
      </c>
      <c r="R3" s="236"/>
      <c r="S3" s="137" t="s">
        <v>10</v>
      </c>
      <c r="U3" s="127" t="s">
        <v>24</v>
      </c>
      <c r="V3" s="128"/>
      <c r="W3" s="128"/>
      <c r="X3" s="128"/>
      <c r="Y3" s="129"/>
    </row>
    <row r="4" spans="1:25" ht="13.5" customHeight="1" thickBot="1">
      <c r="A4" s="331"/>
      <c r="B4" s="332"/>
      <c r="C4" s="186"/>
      <c r="D4" s="184"/>
      <c r="E4" s="183"/>
      <c r="F4" s="184"/>
      <c r="G4" s="183"/>
      <c r="H4" s="184"/>
      <c r="I4" s="183"/>
      <c r="J4" s="184"/>
      <c r="K4" s="183"/>
      <c r="L4" s="184"/>
      <c r="M4" s="183"/>
      <c r="N4" s="188"/>
      <c r="O4" s="169" t="s">
        <v>1</v>
      </c>
      <c r="P4" s="170"/>
      <c r="Q4" s="237"/>
      <c r="R4" s="238"/>
      <c r="S4" s="138"/>
      <c r="U4" s="130"/>
      <c r="V4" s="131"/>
      <c r="W4" s="131"/>
      <c r="X4" s="131"/>
      <c r="Y4" s="132"/>
    </row>
    <row r="5" spans="1:26" ht="18.75" customHeight="1">
      <c r="A5" s="231">
        <v>1</v>
      </c>
      <c r="B5" s="350" t="s">
        <v>77</v>
      </c>
      <c r="C5" s="352" t="s">
        <v>72</v>
      </c>
      <c r="D5" s="353"/>
      <c r="E5" s="35">
        <f>D7</f>
        <v>3</v>
      </c>
      <c r="F5" s="36">
        <f>C7</f>
        <v>4</v>
      </c>
      <c r="G5" s="35">
        <f>D9</f>
        <v>0</v>
      </c>
      <c r="H5" s="36">
        <f>C9</f>
        <v>7</v>
      </c>
      <c r="I5" s="35">
        <f>D11</f>
        <v>3</v>
      </c>
      <c r="J5" s="36">
        <f>C11</f>
        <v>4</v>
      </c>
      <c r="K5" s="35">
        <f>D13</f>
        <v>2</v>
      </c>
      <c r="L5" s="36">
        <f>C13</f>
        <v>5</v>
      </c>
      <c r="M5" s="35">
        <f>D15</f>
        <v>3</v>
      </c>
      <c r="N5" s="36">
        <f>C15</f>
        <v>4</v>
      </c>
      <c r="O5" s="37">
        <f>E5+G5+I5+K5+M5</f>
        <v>11</v>
      </c>
      <c r="P5" s="38">
        <f>F5+H5+J5+L5+N5</f>
        <v>24</v>
      </c>
      <c r="Q5" s="160"/>
      <c r="R5" s="233">
        <v>0</v>
      </c>
      <c r="S5" s="135">
        <v>6</v>
      </c>
      <c r="U5" s="31" t="s">
        <v>3</v>
      </c>
      <c r="V5" s="126"/>
      <c r="W5" s="124"/>
      <c r="X5" s="124"/>
      <c r="Y5" s="125"/>
      <c r="Z5" s="9"/>
    </row>
    <row r="6" spans="1:26" ht="19.5" customHeight="1" thickBot="1">
      <c r="A6" s="232"/>
      <c r="B6" s="351"/>
      <c r="C6" s="354"/>
      <c r="D6" s="355"/>
      <c r="E6" s="15">
        <f>D8</f>
        <v>15</v>
      </c>
      <c r="F6" s="16">
        <f>C8</f>
        <v>17</v>
      </c>
      <c r="G6" s="15">
        <f>D10</f>
        <v>3</v>
      </c>
      <c r="H6" s="16">
        <f>C10</f>
        <v>21</v>
      </c>
      <c r="I6" s="15">
        <f>D12</f>
        <v>15</v>
      </c>
      <c r="J6" s="16">
        <f>C12</f>
        <v>15</v>
      </c>
      <c r="K6" s="15">
        <f>D14</f>
        <v>12</v>
      </c>
      <c r="L6" s="16">
        <f>C14</f>
        <v>18</v>
      </c>
      <c r="M6" s="15">
        <f>D16</f>
        <v>16</v>
      </c>
      <c r="N6" s="16">
        <f>C16</f>
        <v>14</v>
      </c>
      <c r="O6" s="15">
        <f>E6+G6+I6+K6+M6</f>
        <v>61</v>
      </c>
      <c r="P6" s="16">
        <f>F6+H6+J6+L6+N6</f>
        <v>85</v>
      </c>
      <c r="Q6" s="161"/>
      <c r="R6" s="234"/>
      <c r="S6" s="136"/>
      <c r="U6" s="31" t="s">
        <v>4</v>
      </c>
      <c r="V6" s="126"/>
      <c r="W6" s="124"/>
      <c r="X6" s="124"/>
      <c r="Y6" s="125"/>
      <c r="Z6" s="8"/>
    </row>
    <row r="7" spans="1:26" ht="18.75" customHeight="1">
      <c r="A7" s="231">
        <v>2</v>
      </c>
      <c r="B7" s="253" t="s">
        <v>88</v>
      </c>
      <c r="C7" s="39">
        <v>4</v>
      </c>
      <c r="D7" s="40">
        <v>3</v>
      </c>
      <c r="E7" s="346">
        <v>2</v>
      </c>
      <c r="F7" s="347"/>
      <c r="G7" s="35">
        <f>F9</f>
        <v>3</v>
      </c>
      <c r="H7" s="36">
        <f>E9</f>
        <v>4</v>
      </c>
      <c r="I7" s="35">
        <f>F11</f>
        <v>5</v>
      </c>
      <c r="J7" s="36">
        <f>E11</f>
        <v>2</v>
      </c>
      <c r="K7" s="35">
        <f>F13</f>
        <v>1</v>
      </c>
      <c r="L7" s="36">
        <f>E13</f>
        <v>6</v>
      </c>
      <c r="M7" s="35">
        <f>F15</f>
        <v>4</v>
      </c>
      <c r="N7" s="36">
        <f>E15</f>
        <v>3</v>
      </c>
      <c r="O7" s="37">
        <f>C7+G7+I7+K7+M7</f>
        <v>17</v>
      </c>
      <c r="P7" s="38">
        <f>D7+H7+J7+L7+N7</f>
        <v>18</v>
      </c>
      <c r="Q7" s="160"/>
      <c r="R7" s="233">
        <v>6</v>
      </c>
      <c r="S7" s="135">
        <v>3</v>
      </c>
      <c r="U7" s="31" t="s">
        <v>5</v>
      </c>
      <c r="V7" s="126"/>
      <c r="W7" s="124"/>
      <c r="X7" s="124"/>
      <c r="Y7" s="125"/>
      <c r="Z7" s="8"/>
    </row>
    <row r="8" spans="1:26" ht="19.5" customHeight="1" thickBot="1">
      <c r="A8" s="232"/>
      <c r="B8" s="254"/>
      <c r="C8" s="13">
        <v>17</v>
      </c>
      <c r="D8" s="19">
        <v>15</v>
      </c>
      <c r="E8" s="348"/>
      <c r="F8" s="349"/>
      <c r="G8" s="15">
        <f>F10</f>
        <v>11</v>
      </c>
      <c r="H8" s="16">
        <f>E10</f>
        <v>17</v>
      </c>
      <c r="I8" s="15">
        <f>F12</f>
        <v>15</v>
      </c>
      <c r="J8" s="16">
        <f>E12</f>
        <v>12</v>
      </c>
      <c r="K8" s="15">
        <f>F14</f>
        <v>10</v>
      </c>
      <c r="L8" s="16">
        <f>E14</f>
        <v>18</v>
      </c>
      <c r="M8" s="15">
        <f>F16</f>
        <v>14</v>
      </c>
      <c r="N8" s="16">
        <f>E16</f>
        <v>11</v>
      </c>
      <c r="O8" s="15">
        <f>C8+G8+I8+K8+M8</f>
        <v>67</v>
      </c>
      <c r="P8" s="16">
        <f>D8+H8+J8+L8+N8</f>
        <v>73</v>
      </c>
      <c r="Q8" s="161"/>
      <c r="R8" s="234"/>
      <c r="S8" s="136"/>
      <c r="U8" s="31" t="s">
        <v>6</v>
      </c>
      <c r="V8" s="126"/>
      <c r="W8" s="124"/>
      <c r="X8" s="124"/>
      <c r="Y8" s="125"/>
      <c r="Z8" s="8"/>
    </row>
    <row r="9" spans="1:26" ht="18.75" customHeight="1">
      <c r="A9" s="231">
        <v>3</v>
      </c>
      <c r="B9" s="253" t="s">
        <v>81</v>
      </c>
      <c r="C9" s="39">
        <v>7</v>
      </c>
      <c r="D9" s="41">
        <v>0</v>
      </c>
      <c r="E9" s="39">
        <v>4</v>
      </c>
      <c r="F9" s="40">
        <v>3</v>
      </c>
      <c r="G9" s="346">
        <v>0</v>
      </c>
      <c r="H9" s="347"/>
      <c r="I9" s="35">
        <f>H11</f>
        <v>5</v>
      </c>
      <c r="J9" s="36">
        <f>G11</f>
        <v>2</v>
      </c>
      <c r="K9" s="35">
        <f>H13</f>
        <v>3</v>
      </c>
      <c r="L9" s="36">
        <f>G13</f>
        <v>4</v>
      </c>
      <c r="M9" s="35">
        <f>H15</f>
        <v>6</v>
      </c>
      <c r="N9" s="36">
        <f>G15</f>
        <v>1</v>
      </c>
      <c r="O9" s="37">
        <f>C9+E9+I9+K9+M9</f>
        <v>25</v>
      </c>
      <c r="P9" s="38">
        <f>D9+F9+J9+L9+N9</f>
        <v>10</v>
      </c>
      <c r="Q9" s="160"/>
      <c r="R9" s="233">
        <v>8</v>
      </c>
      <c r="S9" s="135">
        <v>2</v>
      </c>
      <c r="U9" s="31" t="s">
        <v>7</v>
      </c>
      <c r="V9" s="126"/>
      <c r="W9" s="124"/>
      <c r="X9" s="124"/>
      <c r="Y9" s="125"/>
      <c r="Z9" s="8"/>
    </row>
    <row r="10" spans="1:26" ht="19.5" customHeight="1" thickBot="1">
      <c r="A10" s="232"/>
      <c r="B10" s="254"/>
      <c r="C10" s="13">
        <v>21</v>
      </c>
      <c r="D10" s="14">
        <v>3</v>
      </c>
      <c r="E10" s="13">
        <v>17</v>
      </c>
      <c r="F10" s="19">
        <v>11</v>
      </c>
      <c r="G10" s="348"/>
      <c r="H10" s="349"/>
      <c r="I10" s="15">
        <f>H12</f>
        <v>17</v>
      </c>
      <c r="J10" s="16">
        <f>G12</f>
        <v>11</v>
      </c>
      <c r="K10" s="15">
        <f>H14</f>
        <v>14</v>
      </c>
      <c r="L10" s="16">
        <f>G14</f>
        <v>16</v>
      </c>
      <c r="M10" s="15">
        <f>H16</f>
        <v>19</v>
      </c>
      <c r="N10" s="16">
        <f>G16</f>
        <v>7</v>
      </c>
      <c r="O10" s="15">
        <f>C10+E10+I10+K10+M10</f>
        <v>88</v>
      </c>
      <c r="P10" s="16">
        <f>D10+F10+J10+L10+N10</f>
        <v>48</v>
      </c>
      <c r="Q10" s="161"/>
      <c r="R10" s="234"/>
      <c r="S10" s="136"/>
      <c r="U10" s="32" t="s">
        <v>8</v>
      </c>
      <c r="V10" s="120"/>
      <c r="W10" s="121"/>
      <c r="X10" s="121"/>
      <c r="Y10" s="122"/>
      <c r="Z10" s="8"/>
    </row>
    <row r="11" spans="1:26" ht="18.75" customHeight="1" thickBot="1">
      <c r="A11" s="231">
        <v>4</v>
      </c>
      <c r="B11" s="253" t="s">
        <v>89</v>
      </c>
      <c r="C11" s="39">
        <v>4</v>
      </c>
      <c r="D11" s="41">
        <v>3</v>
      </c>
      <c r="E11" s="39">
        <v>2</v>
      </c>
      <c r="F11" s="41">
        <v>5</v>
      </c>
      <c r="G11" s="39">
        <v>2</v>
      </c>
      <c r="H11" s="40">
        <v>5</v>
      </c>
      <c r="I11" s="346">
        <v>1</v>
      </c>
      <c r="J11" s="347"/>
      <c r="K11" s="35">
        <f>J13</f>
        <v>5</v>
      </c>
      <c r="L11" s="36">
        <f>I13</f>
        <v>2</v>
      </c>
      <c r="M11" s="35">
        <f>J15</f>
        <v>6</v>
      </c>
      <c r="N11" s="36">
        <f>I15</f>
        <v>1</v>
      </c>
      <c r="O11" s="37">
        <f>C11+E11+G11+K11+M11</f>
        <v>19</v>
      </c>
      <c r="P11" s="38">
        <f>D11+F11+H11+L11+N11</f>
        <v>16</v>
      </c>
      <c r="Q11" s="160"/>
      <c r="R11" s="233">
        <v>6</v>
      </c>
      <c r="S11" s="135">
        <v>4</v>
      </c>
      <c r="U11" s="90"/>
      <c r="V11" s="324"/>
      <c r="W11" s="324"/>
      <c r="X11" s="324"/>
      <c r="Y11" s="324"/>
      <c r="Z11" s="8"/>
    </row>
    <row r="12" spans="1:26" ht="19.5" customHeight="1" thickBot="1">
      <c r="A12" s="232"/>
      <c r="B12" s="254"/>
      <c r="C12" s="13">
        <v>15</v>
      </c>
      <c r="D12" s="14">
        <v>15</v>
      </c>
      <c r="E12" s="13">
        <v>12</v>
      </c>
      <c r="F12" s="14">
        <v>15</v>
      </c>
      <c r="G12" s="13">
        <v>11</v>
      </c>
      <c r="H12" s="19">
        <v>17</v>
      </c>
      <c r="I12" s="348"/>
      <c r="J12" s="349"/>
      <c r="K12" s="15">
        <f>J14</f>
        <v>18</v>
      </c>
      <c r="L12" s="16">
        <f>I14</f>
        <v>10</v>
      </c>
      <c r="M12" s="15">
        <f>J16</f>
        <v>19</v>
      </c>
      <c r="N12" s="16">
        <f>I16</f>
        <v>9</v>
      </c>
      <c r="O12" s="15">
        <f>C12+E12+G12+K12+M12</f>
        <v>75</v>
      </c>
      <c r="P12" s="16">
        <f>D12+F12+H12+L12+N12</f>
        <v>66</v>
      </c>
      <c r="Q12" s="161"/>
      <c r="R12" s="234"/>
      <c r="S12" s="136"/>
      <c r="U12" s="139" t="s">
        <v>67</v>
      </c>
      <c r="V12" s="140"/>
      <c r="W12" s="140"/>
      <c r="X12" s="140"/>
      <c r="Y12" s="141"/>
      <c r="Z12" s="8"/>
    </row>
    <row r="13" spans="1:26" ht="18.75" customHeight="1">
      <c r="A13" s="231">
        <v>5</v>
      </c>
      <c r="B13" s="253" t="s">
        <v>90</v>
      </c>
      <c r="C13" s="39">
        <v>5</v>
      </c>
      <c r="D13" s="41">
        <v>2</v>
      </c>
      <c r="E13" s="39">
        <v>6</v>
      </c>
      <c r="F13" s="41">
        <v>1</v>
      </c>
      <c r="G13" s="39">
        <v>4</v>
      </c>
      <c r="H13" s="41">
        <v>3</v>
      </c>
      <c r="I13" s="39">
        <v>2</v>
      </c>
      <c r="J13" s="40">
        <v>5</v>
      </c>
      <c r="K13" s="346">
        <v>4</v>
      </c>
      <c r="L13" s="347"/>
      <c r="M13" s="35">
        <f>L15</f>
        <v>6</v>
      </c>
      <c r="N13" s="36">
        <f>K15</f>
        <v>1</v>
      </c>
      <c r="O13" s="37">
        <f>C13+E13+G13+I13+M13</f>
        <v>23</v>
      </c>
      <c r="P13" s="38">
        <f>D13+F13+H13+J13+N13</f>
        <v>12</v>
      </c>
      <c r="Q13" s="160"/>
      <c r="R13" s="233">
        <v>8</v>
      </c>
      <c r="S13" s="135">
        <v>1</v>
      </c>
      <c r="U13" s="31" t="s">
        <v>3</v>
      </c>
      <c r="V13" s="123"/>
      <c r="W13" s="124"/>
      <c r="X13" s="124"/>
      <c r="Y13" s="125"/>
      <c r="Z13" s="8"/>
    </row>
    <row r="14" spans="1:26" ht="19.5" customHeight="1" thickBot="1">
      <c r="A14" s="232"/>
      <c r="B14" s="254"/>
      <c r="C14" s="13">
        <v>18</v>
      </c>
      <c r="D14" s="14">
        <v>12</v>
      </c>
      <c r="E14" s="13">
        <v>18</v>
      </c>
      <c r="F14" s="14">
        <v>10</v>
      </c>
      <c r="G14" s="13">
        <v>16</v>
      </c>
      <c r="H14" s="14">
        <v>14</v>
      </c>
      <c r="I14" s="13">
        <v>10</v>
      </c>
      <c r="J14" s="19">
        <v>18</v>
      </c>
      <c r="K14" s="348"/>
      <c r="L14" s="349"/>
      <c r="M14" s="15">
        <f>L16</f>
        <v>20</v>
      </c>
      <c r="N14" s="16">
        <f>K16</f>
        <v>9</v>
      </c>
      <c r="O14" s="15">
        <f>C14+E14+G14+I14+M14</f>
        <v>82</v>
      </c>
      <c r="P14" s="16">
        <f>D14+F14+H14+J14+N14</f>
        <v>63</v>
      </c>
      <c r="Q14" s="161"/>
      <c r="R14" s="234"/>
      <c r="S14" s="136"/>
      <c r="U14" s="31" t="s">
        <v>4</v>
      </c>
      <c r="V14" s="123"/>
      <c r="W14" s="124"/>
      <c r="X14" s="124"/>
      <c r="Y14" s="125"/>
      <c r="Z14" s="8"/>
    </row>
    <row r="15" spans="1:26" ht="19.5" customHeight="1">
      <c r="A15" s="231">
        <v>6</v>
      </c>
      <c r="B15" s="253" t="s">
        <v>91</v>
      </c>
      <c r="C15" s="39">
        <v>4</v>
      </c>
      <c r="D15" s="41">
        <v>3</v>
      </c>
      <c r="E15" s="39">
        <v>3</v>
      </c>
      <c r="F15" s="41">
        <v>4</v>
      </c>
      <c r="G15" s="39">
        <v>1</v>
      </c>
      <c r="H15" s="41">
        <v>6</v>
      </c>
      <c r="I15" s="39">
        <v>1</v>
      </c>
      <c r="J15" s="41">
        <v>6</v>
      </c>
      <c r="K15" s="39">
        <v>1</v>
      </c>
      <c r="L15" s="40">
        <v>6</v>
      </c>
      <c r="M15" s="356" t="s">
        <v>42</v>
      </c>
      <c r="N15" s="357"/>
      <c r="O15" s="37">
        <f>C15+E15+G15+I15+K15</f>
        <v>10</v>
      </c>
      <c r="P15" s="38">
        <f>D15+F15+H15+J15+L15</f>
        <v>25</v>
      </c>
      <c r="Q15" s="160"/>
      <c r="R15" s="233">
        <v>2</v>
      </c>
      <c r="S15" s="135">
        <v>5</v>
      </c>
      <c r="U15" s="31" t="s">
        <v>5</v>
      </c>
      <c r="V15" s="133"/>
      <c r="W15" s="133"/>
      <c r="X15" s="133"/>
      <c r="Y15" s="134"/>
      <c r="Z15" s="8"/>
    </row>
    <row r="16" spans="1:26" ht="18.75" customHeight="1" thickBot="1">
      <c r="A16" s="232"/>
      <c r="B16" s="254"/>
      <c r="C16" s="13">
        <v>14</v>
      </c>
      <c r="D16" s="14">
        <v>16</v>
      </c>
      <c r="E16" s="13">
        <v>11</v>
      </c>
      <c r="F16" s="14">
        <v>14</v>
      </c>
      <c r="G16" s="13">
        <v>7</v>
      </c>
      <c r="H16" s="14">
        <v>19</v>
      </c>
      <c r="I16" s="13">
        <v>9</v>
      </c>
      <c r="J16" s="14">
        <v>19</v>
      </c>
      <c r="K16" s="13">
        <v>9</v>
      </c>
      <c r="L16" s="19">
        <v>20</v>
      </c>
      <c r="M16" s="358"/>
      <c r="N16" s="359"/>
      <c r="O16" s="15">
        <f>C16+E16+G16+I16+K16</f>
        <v>50</v>
      </c>
      <c r="P16" s="16">
        <f>D16+F16+H16+J16+L16</f>
        <v>88</v>
      </c>
      <c r="Q16" s="161"/>
      <c r="R16" s="234"/>
      <c r="S16" s="136"/>
      <c r="U16" s="31" t="s">
        <v>6</v>
      </c>
      <c r="V16" s="133"/>
      <c r="W16" s="133"/>
      <c r="X16" s="133"/>
      <c r="Y16" s="134"/>
      <c r="Z16" s="8"/>
    </row>
    <row r="17" spans="1:26" ht="12.75">
      <c r="A17" s="4"/>
      <c r="U17" s="31" t="s">
        <v>7</v>
      </c>
      <c r="V17" s="133"/>
      <c r="W17" s="133"/>
      <c r="X17" s="133"/>
      <c r="Y17" s="134"/>
      <c r="Z17" s="8"/>
    </row>
    <row r="18" spans="1:25" ht="13.5" thickBot="1">
      <c r="A18" s="168" t="s">
        <v>9</v>
      </c>
      <c r="B18" s="168"/>
      <c r="C18" s="158" t="s">
        <v>12</v>
      </c>
      <c r="D18" s="159"/>
      <c r="F18" s="158" t="s">
        <v>13</v>
      </c>
      <c r="G18" s="159"/>
      <c r="I18" s="158" t="s">
        <v>14</v>
      </c>
      <c r="J18" s="159"/>
      <c r="L18" s="158" t="s">
        <v>15</v>
      </c>
      <c r="M18" s="159"/>
      <c r="O18" s="158" t="s">
        <v>16</v>
      </c>
      <c r="P18" s="159"/>
      <c r="U18" s="32" t="s">
        <v>8</v>
      </c>
      <c r="V18" s="142"/>
      <c r="W18" s="142"/>
      <c r="X18" s="142"/>
      <c r="Y18" s="143"/>
    </row>
    <row r="19" spans="3:25" ht="12.75">
      <c r="C19" s="98">
        <v>1</v>
      </c>
      <c r="D19" s="98">
        <v>6</v>
      </c>
      <c r="F19" s="98">
        <v>6</v>
      </c>
      <c r="G19" s="98">
        <v>4</v>
      </c>
      <c r="I19" s="7">
        <v>2</v>
      </c>
      <c r="J19" s="7">
        <v>6</v>
      </c>
      <c r="L19" s="7">
        <v>6</v>
      </c>
      <c r="M19" s="7">
        <v>5</v>
      </c>
      <c r="O19" s="7">
        <v>3</v>
      </c>
      <c r="P19" s="7">
        <v>6</v>
      </c>
      <c r="U19" s="89"/>
      <c r="V19" s="310"/>
      <c r="W19" s="310"/>
      <c r="X19" s="310"/>
      <c r="Y19" s="310"/>
    </row>
    <row r="20" spans="3:25" ht="13.5" thickBot="1">
      <c r="C20" s="98">
        <v>2</v>
      </c>
      <c r="D20" s="98">
        <v>5</v>
      </c>
      <c r="E20" s="5"/>
      <c r="F20" s="98">
        <v>5</v>
      </c>
      <c r="G20" s="98">
        <v>3</v>
      </c>
      <c r="H20" s="5"/>
      <c r="I20" s="7">
        <v>3</v>
      </c>
      <c r="J20" s="7">
        <v>1</v>
      </c>
      <c r="K20" s="5"/>
      <c r="L20" s="7">
        <v>1</v>
      </c>
      <c r="M20" s="7">
        <v>4</v>
      </c>
      <c r="N20" s="5"/>
      <c r="O20" s="7">
        <v>4</v>
      </c>
      <c r="P20" s="7">
        <v>2</v>
      </c>
      <c r="U20" s="90"/>
      <c r="V20" s="311"/>
      <c r="W20" s="311"/>
      <c r="X20" s="311"/>
      <c r="Y20" s="311"/>
    </row>
    <row r="21" spans="3:25" ht="15.75">
      <c r="C21" s="98">
        <v>3</v>
      </c>
      <c r="D21" s="98">
        <v>4</v>
      </c>
      <c r="E21" s="5"/>
      <c r="F21" s="98">
        <v>1</v>
      </c>
      <c r="G21" s="98">
        <v>2</v>
      </c>
      <c r="H21" s="5"/>
      <c r="I21" s="7">
        <v>4</v>
      </c>
      <c r="J21" s="7">
        <v>5</v>
      </c>
      <c r="K21" s="5"/>
      <c r="L21" s="7">
        <v>2</v>
      </c>
      <c r="M21" s="7">
        <v>3</v>
      </c>
      <c r="N21" s="5"/>
      <c r="O21" s="7">
        <v>5</v>
      </c>
      <c r="P21" s="7">
        <v>1</v>
      </c>
      <c r="U21" s="139" t="s">
        <v>68</v>
      </c>
      <c r="V21" s="140"/>
      <c r="W21" s="140"/>
      <c r="X21" s="140"/>
      <c r="Y21" s="141"/>
    </row>
    <row r="22" spans="21:25" ht="12.75">
      <c r="U22" s="31" t="s">
        <v>3</v>
      </c>
      <c r="V22" s="123"/>
      <c r="W22" s="124"/>
      <c r="X22" s="124"/>
      <c r="Y22" s="125"/>
    </row>
    <row r="23" spans="1:25" ht="12.75">
      <c r="A23" s="6" t="s">
        <v>11</v>
      </c>
      <c r="C23" s="83" t="s">
        <v>43</v>
      </c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31" t="s">
        <v>4</v>
      </c>
      <c r="V23" s="123"/>
      <c r="W23" s="124"/>
      <c r="X23" s="124"/>
      <c r="Y23" s="125"/>
    </row>
    <row r="24" spans="1:25" ht="15.75" customHeight="1">
      <c r="A24" s="155" t="s">
        <v>45</v>
      </c>
      <c r="B24" s="155"/>
      <c r="C24" s="155"/>
      <c r="D24" s="155"/>
      <c r="E24" s="155"/>
      <c r="F24" s="155"/>
      <c r="G24" s="155"/>
      <c r="H24" s="155"/>
      <c r="I24" s="155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31" t="s">
        <v>5</v>
      </c>
      <c r="V24" s="133"/>
      <c r="W24" s="133"/>
      <c r="X24" s="133"/>
      <c r="Y24" s="134"/>
    </row>
    <row r="25" spans="1:25" ht="15.75" customHeight="1">
      <c r="A25" s="155" t="s">
        <v>46</v>
      </c>
      <c r="B25" s="155"/>
      <c r="C25" s="155"/>
      <c r="D25" s="155"/>
      <c r="E25" s="155"/>
      <c r="F25" s="155"/>
      <c r="G25" s="155"/>
      <c r="H25" s="155"/>
      <c r="I25" s="155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31" t="s">
        <v>6</v>
      </c>
      <c r="V25" s="133"/>
      <c r="W25" s="133"/>
      <c r="X25" s="133"/>
      <c r="Y25" s="134"/>
    </row>
    <row r="26" spans="1:25" ht="15.75" customHeight="1">
      <c r="A26" s="155" t="s">
        <v>48</v>
      </c>
      <c r="B26" s="155"/>
      <c r="C26" s="155"/>
      <c r="D26" s="155"/>
      <c r="E26" s="155"/>
      <c r="F26" s="155"/>
      <c r="G26" s="155"/>
      <c r="H26" s="155"/>
      <c r="I26" s="155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31" t="s">
        <v>7</v>
      </c>
      <c r="V26" s="133"/>
      <c r="W26" s="133"/>
      <c r="X26" s="133"/>
      <c r="Y26" s="134"/>
    </row>
    <row r="27" spans="1:25" ht="15.75" customHeight="1" thickBot="1">
      <c r="A27" s="155" t="s">
        <v>47</v>
      </c>
      <c r="B27" s="155"/>
      <c r="C27" s="155"/>
      <c r="D27" s="155"/>
      <c r="E27" s="155"/>
      <c r="F27" s="155"/>
      <c r="G27" s="155"/>
      <c r="H27" s="155"/>
      <c r="I27" s="155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32" t="s">
        <v>8</v>
      </c>
      <c r="V27" s="142"/>
      <c r="W27" s="142"/>
      <c r="X27" s="142"/>
      <c r="Y27" s="143"/>
    </row>
    <row r="28" spans="1:25" ht="15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ht="15.75" customHeight="1">
      <c r="A29" s="78"/>
      <c r="B29" s="83" t="s">
        <v>44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 ht="15.75" customHeight="1">
      <c r="A30" s="155" t="s">
        <v>49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ht="15.75" customHeight="1">
      <c r="A31" s="155" t="s">
        <v>50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2:7" ht="25.5" customHeight="1">
      <c r="B32" s="309" t="s">
        <v>17</v>
      </c>
      <c r="C32" s="309"/>
      <c r="D32" s="309"/>
      <c r="E32" s="309"/>
      <c r="F32" s="309"/>
      <c r="G32" s="309"/>
    </row>
    <row r="33" ht="13.5" thickBot="1"/>
    <row r="34" spans="1:19" ht="12.75" customHeight="1">
      <c r="A34" s="329" t="s">
        <v>32</v>
      </c>
      <c r="B34" s="330"/>
      <c r="C34" s="185">
        <v>1</v>
      </c>
      <c r="D34" s="182"/>
      <c r="E34" s="181">
        <v>2</v>
      </c>
      <c r="F34" s="182"/>
      <c r="G34" s="181">
        <v>3</v>
      </c>
      <c r="H34" s="182"/>
      <c r="I34" s="189" t="s">
        <v>0</v>
      </c>
      <c r="J34" s="229"/>
      <c r="K34" s="224" t="s">
        <v>19</v>
      </c>
      <c r="L34" s="225"/>
      <c r="M34" s="203" t="s">
        <v>18</v>
      </c>
      <c r="N34" s="204"/>
      <c r="O34" s="147" t="s">
        <v>23</v>
      </c>
      <c r="P34" s="148"/>
      <c r="Q34" s="203" t="s">
        <v>21</v>
      </c>
      <c r="R34" s="204"/>
      <c r="S34" s="151" t="s">
        <v>22</v>
      </c>
    </row>
    <row r="35" spans="1:19" ht="13.5" customHeight="1" thickBot="1">
      <c r="A35" s="331"/>
      <c r="B35" s="332"/>
      <c r="C35" s="186"/>
      <c r="D35" s="184"/>
      <c r="E35" s="183"/>
      <c r="F35" s="184"/>
      <c r="G35" s="183"/>
      <c r="H35" s="184"/>
      <c r="I35" s="169" t="s">
        <v>1</v>
      </c>
      <c r="J35" s="228"/>
      <c r="K35" s="226"/>
      <c r="L35" s="227"/>
      <c r="M35" s="205"/>
      <c r="N35" s="206"/>
      <c r="O35" s="149" t="s">
        <v>20</v>
      </c>
      <c r="P35" s="150"/>
      <c r="Q35" s="205"/>
      <c r="R35" s="206"/>
      <c r="S35" s="152"/>
    </row>
    <row r="36" spans="1:19" ht="12.75" customHeight="1">
      <c r="A36" s="230">
        <v>1</v>
      </c>
      <c r="B36" s="193"/>
      <c r="C36" s="342" t="s">
        <v>72</v>
      </c>
      <c r="D36" s="343"/>
      <c r="E36" s="1">
        <f>D38</f>
        <v>0</v>
      </c>
      <c r="F36" s="2">
        <f>C38</f>
        <v>0</v>
      </c>
      <c r="G36" s="1">
        <f>D40</f>
        <v>0</v>
      </c>
      <c r="H36" s="2">
        <f>C40</f>
        <v>0</v>
      </c>
      <c r="I36" s="1">
        <f>E36+G36</f>
        <v>0</v>
      </c>
      <c r="J36" s="2">
        <f>F36+H36</f>
        <v>0</v>
      </c>
      <c r="K36" s="11"/>
      <c r="L36" s="12"/>
      <c r="M36" s="218"/>
      <c r="N36" s="219"/>
      <c r="O36" s="156" t="e">
        <f>100/(I36+J36)*I36</f>
        <v>#DIV/0!</v>
      </c>
      <c r="P36" s="157"/>
      <c r="Q36" s="207"/>
      <c r="R36" s="208"/>
      <c r="S36" s="153"/>
    </row>
    <row r="37" spans="1:19" ht="13.5" customHeight="1" thickBot="1">
      <c r="A37" s="192"/>
      <c r="B37" s="194"/>
      <c r="C37" s="344"/>
      <c r="D37" s="345"/>
      <c r="E37" s="17">
        <f>D39</f>
        <v>0</v>
      </c>
      <c r="F37" s="3">
        <f>C39</f>
        <v>0</v>
      </c>
      <c r="G37" s="17">
        <f>D41</f>
        <v>0</v>
      </c>
      <c r="H37" s="3">
        <f>C41</f>
        <v>0</v>
      </c>
      <c r="I37" s="17">
        <f>E37+G37</f>
        <v>0</v>
      </c>
      <c r="J37" s="3">
        <f>F37+H37</f>
        <v>0</v>
      </c>
      <c r="K37" s="222"/>
      <c r="L37" s="223"/>
      <c r="M37" s="220"/>
      <c r="N37" s="221"/>
      <c r="O37" s="145" t="e">
        <f>I37/J37</f>
        <v>#DIV/0!</v>
      </c>
      <c r="P37" s="146"/>
      <c r="Q37" s="209"/>
      <c r="R37" s="210"/>
      <c r="S37" s="154"/>
    </row>
    <row r="38" spans="1:19" ht="12.75" customHeight="1">
      <c r="A38" s="191">
        <v>2</v>
      </c>
      <c r="B38" s="193"/>
      <c r="C38" s="11"/>
      <c r="D38" s="12"/>
      <c r="E38" s="338">
        <v>2014</v>
      </c>
      <c r="F38" s="339"/>
      <c r="G38" s="1">
        <f>F40</f>
        <v>0</v>
      </c>
      <c r="H38" s="2">
        <f>E40</f>
        <v>0</v>
      </c>
      <c r="I38" s="1">
        <f>C38+G38</f>
        <v>0</v>
      </c>
      <c r="J38" s="2">
        <f>D38+H38</f>
        <v>0</v>
      </c>
      <c r="K38" s="23"/>
      <c r="L38" s="24"/>
      <c r="M38" s="218"/>
      <c r="N38" s="219"/>
      <c r="O38" s="156" t="e">
        <f>100/(I38+J38)*I38</f>
        <v>#DIV/0!</v>
      </c>
      <c r="P38" s="157"/>
      <c r="Q38" s="207"/>
      <c r="R38" s="208"/>
      <c r="S38" s="153"/>
    </row>
    <row r="39" spans="1:19" ht="13.5" customHeight="1" thickBot="1">
      <c r="A39" s="192"/>
      <c r="B39" s="194"/>
      <c r="C39" s="20"/>
      <c r="D39" s="21"/>
      <c r="E39" s="340"/>
      <c r="F39" s="341"/>
      <c r="G39" s="17">
        <f>F41</f>
        <v>0</v>
      </c>
      <c r="H39" s="3">
        <f>E41</f>
        <v>0</v>
      </c>
      <c r="I39" s="17">
        <f>C39+G39</f>
        <v>0</v>
      </c>
      <c r="J39" s="3">
        <f>D39+H39</f>
        <v>0</v>
      </c>
      <c r="K39" s="222"/>
      <c r="L39" s="223"/>
      <c r="M39" s="220"/>
      <c r="N39" s="221"/>
      <c r="O39" s="145" t="e">
        <f>I39/J39</f>
        <v>#DIV/0!</v>
      </c>
      <c r="P39" s="146"/>
      <c r="Q39" s="209"/>
      <c r="R39" s="210"/>
      <c r="S39" s="154"/>
    </row>
    <row r="40" spans="1:19" ht="12.75" customHeight="1">
      <c r="A40" s="191">
        <v>3</v>
      </c>
      <c r="B40" s="193"/>
      <c r="C40" s="11"/>
      <c r="D40" s="18"/>
      <c r="E40" s="11"/>
      <c r="F40" s="12"/>
      <c r="G40" s="333" t="s">
        <v>42</v>
      </c>
      <c r="H40" s="334"/>
      <c r="I40" s="1">
        <f>C40+E40</f>
        <v>0</v>
      </c>
      <c r="J40" s="2">
        <f>D40+F40</f>
        <v>0</v>
      </c>
      <c r="K40" s="11"/>
      <c r="L40" s="12"/>
      <c r="M40" s="218"/>
      <c r="N40" s="219"/>
      <c r="O40" s="156" t="e">
        <f>100/(I40+J40)*I40</f>
        <v>#DIV/0!</v>
      </c>
      <c r="P40" s="157"/>
      <c r="Q40" s="207"/>
      <c r="R40" s="208"/>
      <c r="S40" s="153"/>
    </row>
    <row r="41" spans="1:19" ht="13.5" customHeight="1" thickBot="1">
      <c r="A41" s="211"/>
      <c r="B41" s="194"/>
      <c r="C41" s="20"/>
      <c r="D41" s="22"/>
      <c r="E41" s="20"/>
      <c r="F41" s="21"/>
      <c r="G41" s="335"/>
      <c r="H41" s="336"/>
      <c r="I41" s="17">
        <f>C41+E41</f>
        <v>0</v>
      </c>
      <c r="J41" s="3">
        <f>D41+F41</f>
        <v>0</v>
      </c>
      <c r="K41" s="216"/>
      <c r="L41" s="217"/>
      <c r="M41" s="220"/>
      <c r="N41" s="221"/>
      <c r="O41" s="145" t="e">
        <f>I41/J41</f>
        <v>#DIV/0!</v>
      </c>
      <c r="P41" s="146"/>
      <c r="Q41" s="209"/>
      <c r="R41" s="210"/>
      <c r="S41" s="154"/>
    </row>
  </sheetData>
  <sheetProtection/>
  <mergeCells count="124">
    <mergeCell ref="S9:S10"/>
    <mergeCell ref="Q9:Q10"/>
    <mergeCell ref="B32:G32"/>
    <mergeCell ref="U3:Y4"/>
    <mergeCell ref="V8:Y8"/>
    <mergeCell ref="U12:Y12"/>
    <mergeCell ref="V15:Y15"/>
    <mergeCell ref="V16:Y16"/>
    <mergeCell ref="U21:Y21"/>
    <mergeCell ref="V24:Y24"/>
    <mergeCell ref="R9:R10"/>
    <mergeCell ref="A31:N31"/>
    <mergeCell ref="A30:N30"/>
    <mergeCell ref="Q13:Q14"/>
    <mergeCell ref="A15:A16"/>
    <mergeCell ref="B15:B16"/>
    <mergeCell ref="A26:I26"/>
    <mergeCell ref="A27:I27"/>
    <mergeCell ref="A25:I25"/>
    <mergeCell ref="M15:N16"/>
    <mergeCell ref="Q15:Q16"/>
    <mergeCell ref="A5:A6"/>
    <mergeCell ref="B5:B6"/>
    <mergeCell ref="C5:D6"/>
    <mergeCell ref="C3:D4"/>
    <mergeCell ref="E3:F4"/>
    <mergeCell ref="G3:H4"/>
    <mergeCell ref="Q3:R4"/>
    <mergeCell ref="Q7:Q8"/>
    <mergeCell ref="R7:R8"/>
    <mergeCell ref="S3:S4"/>
    <mergeCell ref="O4:P4"/>
    <mergeCell ref="I3:J4"/>
    <mergeCell ref="V7:Y7"/>
    <mergeCell ref="K3:L4"/>
    <mergeCell ref="M3:N4"/>
    <mergeCell ref="O3:P3"/>
    <mergeCell ref="Q5:Q6"/>
    <mergeCell ref="R5:R6"/>
    <mergeCell ref="S5:S6"/>
    <mergeCell ref="S7:S8"/>
    <mergeCell ref="B9:B10"/>
    <mergeCell ref="G9:H10"/>
    <mergeCell ref="A11:A12"/>
    <mergeCell ref="B11:B12"/>
    <mergeCell ref="R11:R12"/>
    <mergeCell ref="S11:S12"/>
    <mergeCell ref="A7:A8"/>
    <mergeCell ref="B7:B8"/>
    <mergeCell ref="E7:F8"/>
    <mergeCell ref="S13:S14"/>
    <mergeCell ref="A13:A14"/>
    <mergeCell ref="B13:B14"/>
    <mergeCell ref="K13:L14"/>
    <mergeCell ref="R13:R14"/>
    <mergeCell ref="I11:J12"/>
    <mergeCell ref="Q11:Q12"/>
    <mergeCell ref="R15:R16"/>
    <mergeCell ref="S15:S16"/>
    <mergeCell ref="V17:Y17"/>
    <mergeCell ref="A18:B18"/>
    <mergeCell ref="C18:D18"/>
    <mergeCell ref="F18:G18"/>
    <mergeCell ref="I18:J18"/>
    <mergeCell ref="L18:M18"/>
    <mergeCell ref="O18:P18"/>
    <mergeCell ref="V18:Y18"/>
    <mergeCell ref="O35:P35"/>
    <mergeCell ref="V20:Y20"/>
    <mergeCell ref="V22:Y22"/>
    <mergeCell ref="V23:Y23"/>
    <mergeCell ref="A24:I24"/>
    <mergeCell ref="V25:Y25"/>
    <mergeCell ref="V26:Y26"/>
    <mergeCell ref="K37:L37"/>
    <mergeCell ref="M36:N37"/>
    <mergeCell ref="V27:Y27"/>
    <mergeCell ref="A36:A37"/>
    <mergeCell ref="B36:B37"/>
    <mergeCell ref="C36:D37"/>
    <mergeCell ref="O34:P34"/>
    <mergeCell ref="G34:H35"/>
    <mergeCell ref="C34:D35"/>
    <mergeCell ref="E34:F35"/>
    <mergeCell ref="A38:A39"/>
    <mergeCell ref="B38:B39"/>
    <mergeCell ref="E38:F39"/>
    <mergeCell ref="I35:J35"/>
    <mergeCell ref="O36:P36"/>
    <mergeCell ref="Q38:R39"/>
    <mergeCell ref="K39:L39"/>
    <mergeCell ref="O39:P39"/>
    <mergeCell ref="M38:N39"/>
    <mergeCell ref="Q36:R37"/>
    <mergeCell ref="V6:Y6"/>
    <mergeCell ref="Q40:R41"/>
    <mergeCell ref="S40:S41"/>
    <mergeCell ref="O37:P37"/>
    <mergeCell ref="O38:P38"/>
    <mergeCell ref="K41:L41"/>
    <mergeCell ref="O41:P41"/>
    <mergeCell ref="M40:N41"/>
    <mergeCell ref="S38:S39"/>
    <mergeCell ref="S36:S37"/>
    <mergeCell ref="M34:N35"/>
    <mergeCell ref="A40:A41"/>
    <mergeCell ref="B40:B41"/>
    <mergeCell ref="G40:H41"/>
    <mergeCell ref="O40:P40"/>
    <mergeCell ref="A1:Y1"/>
    <mergeCell ref="A3:B4"/>
    <mergeCell ref="V10:Y10"/>
    <mergeCell ref="V9:Y9"/>
    <mergeCell ref="V5:Y5"/>
    <mergeCell ref="V19:Y19"/>
    <mergeCell ref="A9:A10"/>
    <mergeCell ref="A34:B35"/>
    <mergeCell ref="V11:Y11"/>
    <mergeCell ref="V13:Y13"/>
    <mergeCell ref="V14:Y14"/>
    <mergeCell ref="Q34:R35"/>
    <mergeCell ref="S34:S35"/>
    <mergeCell ref="I34:J34"/>
    <mergeCell ref="K34:L3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3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1" width="9.125" style="29" customWidth="1"/>
    <col min="2" max="2" width="10.75390625" style="27" customWidth="1"/>
    <col min="3" max="3" width="11.75390625" style="27" customWidth="1"/>
    <col min="4" max="4" width="30.75390625" style="28" customWidth="1"/>
    <col min="5" max="5" width="8.125" style="27" customWidth="1"/>
    <col min="6" max="7" width="9.125" style="26" customWidth="1"/>
    <col min="8" max="8" width="9.875" style="30" customWidth="1"/>
    <col min="9" max="9" width="2.375" style="26" customWidth="1"/>
    <col min="10" max="12" width="3.75390625" style="26" customWidth="1"/>
    <col min="13" max="16384" width="9.125" style="26" customWidth="1"/>
  </cols>
  <sheetData>
    <row r="1" spans="1:8" ht="39.75" customHeight="1">
      <c r="A1" s="360" t="s">
        <v>73</v>
      </c>
      <c r="B1" s="361"/>
      <c r="C1" s="361"/>
      <c r="D1" s="361"/>
      <c r="E1" s="361"/>
      <c r="F1" s="361"/>
      <c r="G1" s="361"/>
      <c r="H1" s="361"/>
    </row>
    <row r="2" spans="1:8" ht="15" customHeight="1" thickBot="1">
      <c r="A2" s="66"/>
      <c r="B2" s="76"/>
      <c r="C2" s="76"/>
      <c r="D2" s="76"/>
      <c r="E2" s="76"/>
      <c r="F2" s="76"/>
      <c r="G2" s="76"/>
      <c r="H2" s="76"/>
    </row>
    <row r="3" spans="1:8" ht="26.25" thickBot="1">
      <c r="A3" s="362" t="s">
        <v>38</v>
      </c>
      <c r="B3" s="363"/>
      <c r="C3" s="363"/>
      <c r="D3" s="363"/>
      <c r="E3" s="363"/>
      <c r="F3" s="363"/>
      <c r="G3" s="363"/>
      <c r="H3" s="364"/>
    </row>
    <row r="4" spans="1:8" ht="18" customHeight="1">
      <c r="A4" s="50" t="s">
        <v>37</v>
      </c>
      <c r="B4" s="51" t="s">
        <v>26</v>
      </c>
      <c r="C4" s="51" t="s">
        <v>27</v>
      </c>
      <c r="D4" s="52" t="s">
        <v>28</v>
      </c>
      <c r="E4" s="53" t="s">
        <v>33</v>
      </c>
      <c r="F4" s="53" t="s">
        <v>34</v>
      </c>
      <c r="G4" s="53" t="s">
        <v>35</v>
      </c>
      <c r="H4" s="63" t="s">
        <v>36</v>
      </c>
    </row>
    <row r="5" spans="1:8" s="27" customFormat="1" ht="18.75">
      <c r="A5" s="88" t="s">
        <v>3</v>
      </c>
      <c r="B5" s="46" t="s">
        <v>115</v>
      </c>
      <c r="C5" s="46" t="s">
        <v>112</v>
      </c>
      <c r="D5" s="47" t="s">
        <v>75</v>
      </c>
      <c r="E5" s="49">
        <v>10</v>
      </c>
      <c r="F5" s="49">
        <v>3</v>
      </c>
      <c r="G5" s="49">
        <f aca="true" t="shared" si="0" ref="G5:G16">SUM(E5:F5)</f>
        <v>13</v>
      </c>
      <c r="H5" s="100">
        <f aca="true" t="shared" si="1" ref="H5:H16">(E5/G5)</f>
        <v>0.7692307692307693</v>
      </c>
    </row>
    <row r="6" spans="1:8" s="27" customFormat="1" ht="18.75">
      <c r="A6" s="88" t="s">
        <v>4</v>
      </c>
      <c r="B6" s="46" t="s">
        <v>114</v>
      </c>
      <c r="C6" s="46" t="s">
        <v>111</v>
      </c>
      <c r="D6" s="47" t="s">
        <v>75</v>
      </c>
      <c r="E6" s="49">
        <v>9</v>
      </c>
      <c r="F6" s="49">
        <v>3</v>
      </c>
      <c r="G6" s="49">
        <f t="shared" si="0"/>
        <v>12</v>
      </c>
      <c r="H6" s="100">
        <f t="shared" si="1"/>
        <v>0.75</v>
      </c>
    </row>
    <row r="7" spans="1:8" s="27" customFormat="1" ht="18.75">
      <c r="A7" s="88" t="s">
        <v>5</v>
      </c>
      <c r="B7" s="46" t="s">
        <v>141</v>
      </c>
      <c r="C7" s="46" t="s">
        <v>142</v>
      </c>
      <c r="D7" s="47" t="s">
        <v>140</v>
      </c>
      <c r="E7" s="49">
        <v>10</v>
      </c>
      <c r="F7" s="49">
        <v>4</v>
      </c>
      <c r="G7" s="49">
        <f t="shared" si="0"/>
        <v>14</v>
      </c>
      <c r="H7" s="100">
        <f t="shared" si="1"/>
        <v>0.7142857142857143</v>
      </c>
    </row>
    <row r="8" spans="1:8" s="27" customFormat="1" ht="18.75">
      <c r="A8" s="88" t="s">
        <v>6</v>
      </c>
      <c r="B8" s="46" t="s">
        <v>155</v>
      </c>
      <c r="C8" s="46" t="s">
        <v>156</v>
      </c>
      <c r="D8" s="47" t="s">
        <v>76</v>
      </c>
      <c r="E8" s="49">
        <v>10</v>
      </c>
      <c r="F8" s="49">
        <v>4</v>
      </c>
      <c r="G8" s="49">
        <f t="shared" si="0"/>
        <v>14</v>
      </c>
      <c r="H8" s="100">
        <f t="shared" si="1"/>
        <v>0.7142857142857143</v>
      </c>
    </row>
    <row r="9" spans="1:8" s="27" customFormat="1" ht="18.75">
      <c r="A9" s="88" t="s">
        <v>7</v>
      </c>
      <c r="B9" s="46" t="s">
        <v>119</v>
      </c>
      <c r="C9" s="46" t="s">
        <v>117</v>
      </c>
      <c r="D9" s="47" t="s">
        <v>125</v>
      </c>
      <c r="E9" s="49">
        <v>6</v>
      </c>
      <c r="F9" s="49">
        <v>3</v>
      </c>
      <c r="G9" s="49">
        <f t="shared" si="0"/>
        <v>9</v>
      </c>
      <c r="H9" s="100">
        <f t="shared" si="1"/>
        <v>0.6666666666666666</v>
      </c>
    </row>
    <row r="10" spans="1:8" s="27" customFormat="1" ht="18.75">
      <c r="A10" s="88" t="s">
        <v>8</v>
      </c>
      <c r="B10" s="46" t="s">
        <v>120</v>
      </c>
      <c r="C10" s="46" t="s">
        <v>118</v>
      </c>
      <c r="D10" s="47" t="s">
        <v>125</v>
      </c>
      <c r="E10" s="49">
        <v>3</v>
      </c>
      <c r="F10" s="49">
        <v>2</v>
      </c>
      <c r="G10" s="49">
        <f t="shared" si="0"/>
        <v>5</v>
      </c>
      <c r="H10" s="100">
        <f t="shared" si="1"/>
        <v>0.6</v>
      </c>
    </row>
    <row r="11" spans="1:8" s="27" customFormat="1" ht="18.75">
      <c r="A11" s="88" t="s">
        <v>54</v>
      </c>
      <c r="B11" s="46" t="s">
        <v>137</v>
      </c>
      <c r="C11" s="46" t="s">
        <v>138</v>
      </c>
      <c r="D11" s="47" t="s">
        <v>77</v>
      </c>
      <c r="E11" s="49">
        <v>7</v>
      </c>
      <c r="F11" s="49">
        <v>5</v>
      </c>
      <c r="G11" s="49">
        <f t="shared" si="0"/>
        <v>12</v>
      </c>
      <c r="H11" s="100">
        <f t="shared" si="1"/>
        <v>0.5833333333333334</v>
      </c>
    </row>
    <row r="12" spans="1:8" s="27" customFormat="1" ht="18.75">
      <c r="A12" s="88" t="s">
        <v>55</v>
      </c>
      <c r="B12" s="46" t="s">
        <v>116</v>
      </c>
      <c r="C12" s="46" t="s">
        <v>113</v>
      </c>
      <c r="D12" s="47" t="s">
        <v>75</v>
      </c>
      <c r="E12" s="49">
        <v>5</v>
      </c>
      <c r="F12" s="49">
        <v>5</v>
      </c>
      <c r="G12" s="49">
        <f t="shared" si="0"/>
        <v>10</v>
      </c>
      <c r="H12" s="100">
        <f t="shared" si="1"/>
        <v>0.5</v>
      </c>
    </row>
    <row r="13" spans="1:8" s="27" customFormat="1" ht="18.75">
      <c r="A13" s="88" t="s">
        <v>56</v>
      </c>
      <c r="B13" s="46" t="s">
        <v>133</v>
      </c>
      <c r="C13" s="46" t="s">
        <v>139</v>
      </c>
      <c r="D13" s="47" t="s">
        <v>140</v>
      </c>
      <c r="E13" s="49">
        <v>7</v>
      </c>
      <c r="F13" s="49">
        <v>7</v>
      </c>
      <c r="G13" s="49">
        <f t="shared" si="0"/>
        <v>14</v>
      </c>
      <c r="H13" s="100">
        <f t="shared" si="1"/>
        <v>0.5</v>
      </c>
    </row>
    <row r="14" spans="1:8" s="27" customFormat="1" ht="18.75">
      <c r="A14" s="88" t="s">
        <v>57</v>
      </c>
      <c r="B14" s="46" t="s">
        <v>157</v>
      </c>
      <c r="C14" s="46" t="s">
        <v>158</v>
      </c>
      <c r="D14" s="47" t="s">
        <v>76</v>
      </c>
      <c r="E14" s="49">
        <v>6</v>
      </c>
      <c r="F14" s="49">
        <v>6</v>
      </c>
      <c r="G14" s="49">
        <f t="shared" si="0"/>
        <v>12</v>
      </c>
      <c r="H14" s="100">
        <f t="shared" si="1"/>
        <v>0.5</v>
      </c>
    </row>
    <row r="15" spans="1:8" s="27" customFormat="1" ht="18.75">
      <c r="A15" s="88" t="s">
        <v>58</v>
      </c>
      <c r="B15" s="46" t="s">
        <v>133</v>
      </c>
      <c r="C15" s="46" t="s">
        <v>134</v>
      </c>
      <c r="D15" s="47" t="s">
        <v>77</v>
      </c>
      <c r="E15" s="49">
        <v>5</v>
      </c>
      <c r="F15" s="49">
        <v>6</v>
      </c>
      <c r="G15" s="49">
        <f t="shared" si="0"/>
        <v>11</v>
      </c>
      <c r="H15" s="100">
        <f t="shared" si="1"/>
        <v>0.45454545454545453</v>
      </c>
    </row>
    <row r="16" spans="1:8" s="27" customFormat="1" ht="18.75">
      <c r="A16" s="88" t="s">
        <v>59</v>
      </c>
      <c r="B16" s="46" t="s">
        <v>135</v>
      </c>
      <c r="C16" s="46" t="s">
        <v>136</v>
      </c>
      <c r="D16" s="47" t="s">
        <v>77</v>
      </c>
      <c r="E16" s="49">
        <v>5</v>
      </c>
      <c r="F16" s="49">
        <v>6</v>
      </c>
      <c r="G16" s="49">
        <f t="shared" si="0"/>
        <v>11</v>
      </c>
      <c r="H16" s="100">
        <f t="shared" si="1"/>
        <v>0.45454545454545453</v>
      </c>
    </row>
    <row r="17" spans="1:8" s="27" customFormat="1" ht="18.75">
      <c r="A17" s="88" t="s">
        <v>60</v>
      </c>
      <c r="B17" s="46" t="s">
        <v>120</v>
      </c>
      <c r="C17" s="46" t="s">
        <v>210</v>
      </c>
      <c r="D17" s="47" t="s">
        <v>140</v>
      </c>
      <c r="E17" s="49">
        <v>3</v>
      </c>
      <c r="F17" s="49">
        <v>4</v>
      </c>
      <c r="G17" s="49">
        <v>7</v>
      </c>
      <c r="H17" s="113">
        <v>0.4286</v>
      </c>
    </row>
    <row r="18" spans="1:8" s="27" customFormat="1" ht="18.75">
      <c r="A18" s="88" t="s">
        <v>61</v>
      </c>
      <c r="B18" s="46" t="s">
        <v>153</v>
      </c>
      <c r="C18" s="46" t="s">
        <v>154</v>
      </c>
      <c r="D18" s="47" t="s">
        <v>76</v>
      </c>
      <c r="E18" s="49">
        <v>5</v>
      </c>
      <c r="F18" s="49">
        <v>7</v>
      </c>
      <c r="G18" s="49">
        <f aca="true" t="shared" si="2" ref="G18:G26">SUM(E18:F18)</f>
        <v>12</v>
      </c>
      <c r="H18" s="100">
        <f aca="true" t="shared" si="3" ref="H18:H26">(E18/G18)</f>
        <v>0.4166666666666667</v>
      </c>
    </row>
    <row r="19" spans="1:8" s="27" customFormat="1" ht="18.75">
      <c r="A19" s="88" t="s">
        <v>62</v>
      </c>
      <c r="B19" s="46" t="s">
        <v>161</v>
      </c>
      <c r="C19" s="46" t="s">
        <v>160</v>
      </c>
      <c r="D19" s="47" t="s">
        <v>132</v>
      </c>
      <c r="E19" s="49">
        <v>4</v>
      </c>
      <c r="F19" s="49">
        <v>6</v>
      </c>
      <c r="G19" s="49">
        <f t="shared" si="2"/>
        <v>10</v>
      </c>
      <c r="H19" s="100">
        <f t="shared" si="3"/>
        <v>0.4</v>
      </c>
    </row>
    <row r="20" spans="1:8" s="27" customFormat="1" ht="18.75">
      <c r="A20" s="88" t="s">
        <v>63</v>
      </c>
      <c r="B20" s="46" t="s">
        <v>120</v>
      </c>
      <c r="C20" s="46" t="s">
        <v>139</v>
      </c>
      <c r="D20" s="47" t="s">
        <v>140</v>
      </c>
      <c r="E20" s="49">
        <v>1</v>
      </c>
      <c r="F20" s="49">
        <v>2</v>
      </c>
      <c r="G20" s="49">
        <f t="shared" si="2"/>
        <v>3</v>
      </c>
      <c r="H20" s="100">
        <f t="shared" si="3"/>
        <v>0.3333333333333333</v>
      </c>
    </row>
    <row r="21" spans="1:8" s="27" customFormat="1" ht="18.75">
      <c r="A21" s="88" t="s">
        <v>64</v>
      </c>
      <c r="B21" s="46" t="s">
        <v>137</v>
      </c>
      <c r="C21" s="46" t="s">
        <v>201</v>
      </c>
      <c r="D21" s="47" t="s">
        <v>140</v>
      </c>
      <c r="E21" s="49">
        <v>1</v>
      </c>
      <c r="F21" s="49">
        <v>2</v>
      </c>
      <c r="G21" s="49">
        <f t="shared" si="2"/>
        <v>3</v>
      </c>
      <c r="H21" s="100">
        <f t="shared" si="3"/>
        <v>0.3333333333333333</v>
      </c>
    </row>
    <row r="22" spans="1:8" s="27" customFormat="1" ht="18.75">
      <c r="A22" s="88" t="s">
        <v>65</v>
      </c>
      <c r="B22" s="46" t="s">
        <v>121</v>
      </c>
      <c r="C22" s="46" t="s">
        <v>122</v>
      </c>
      <c r="D22" s="47" t="s">
        <v>125</v>
      </c>
      <c r="E22" s="49">
        <v>2</v>
      </c>
      <c r="F22" s="49">
        <v>5</v>
      </c>
      <c r="G22" s="49">
        <f t="shared" si="2"/>
        <v>7</v>
      </c>
      <c r="H22" s="100">
        <f t="shared" si="3"/>
        <v>0.2857142857142857</v>
      </c>
    </row>
    <row r="23" spans="1:8" s="27" customFormat="1" ht="18.75">
      <c r="A23" s="88" t="s">
        <v>66</v>
      </c>
      <c r="B23" s="46" t="s">
        <v>164</v>
      </c>
      <c r="C23" s="46" t="s">
        <v>163</v>
      </c>
      <c r="D23" s="47" t="s">
        <v>132</v>
      </c>
      <c r="E23" s="49">
        <v>1</v>
      </c>
      <c r="F23" s="49">
        <v>6</v>
      </c>
      <c r="G23" s="49">
        <f t="shared" si="2"/>
        <v>7</v>
      </c>
      <c r="H23" s="100">
        <f t="shared" si="3"/>
        <v>0.14285714285714285</v>
      </c>
    </row>
    <row r="24" spans="1:8" s="27" customFormat="1" ht="18.75">
      <c r="A24" s="88" t="s">
        <v>202</v>
      </c>
      <c r="B24" s="46" t="s">
        <v>141</v>
      </c>
      <c r="C24" s="46" t="s">
        <v>159</v>
      </c>
      <c r="D24" s="47" t="s">
        <v>132</v>
      </c>
      <c r="E24" s="49">
        <v>1</v>
      </c>
      <c r="F24" s="49">
        <v>7</v>
      </c>
      <c r="G24" s="49">
        <f t="shared" si="2"/>
        <v>8</v>
      </c>
      <c r="H24" s="100">
        <f t="shared" si="3"/>
        <v>0.125</v>
      </c>
    </row>
    <row r="25" spans="1:8" s="27" customFormat="1" ht="18.75">
      <c r="A25" s="88" t="s">
        <v>204</v>
      </c>
      <c r="B25" s="46" t="s">
        <v>119</v>
      </c>
      <c r="C25" s="46" t="s">
        <v>162</v>
      </c>
      <c r="D25" s="47" t="s">
        <v>132</v>
      </c>
      <c r="E25" s="49">
        <v>1</v>
      </c>
      <c r="F25" s="49">
        <v>7</v>
      </c>
      <c r="G25" s="49">
        <f t="shared" si="2"/>
        <v>8</v>
      </c>
      <c r="H25" s="100">
        <f t="shared" si="3"/>
        <v>0.125</v>
      </c>
    </row>
    <row r="26" spans="1:8" s="111" customFormat="1" ht="19.5" thickBot="1">
      <c r="A26" s="107" t="s">
        <v>209</v>
      </c>
      <c r="B26" s="108" t="s">
        <v>121</v>
      </c>
      <c r="C26" s="108" t="s">
        <v>203</v>
      </c>
      <c r="D26" s="109" t="s">
        <v>125</v>
      </c>
      <c r="E26" s="110">
        <v>0</v>
      </c>
      <c r="F26" s="110">
        <v>3</v>
      </c>
      <c r="G26" s="110">
        <f t="shared" si="2"/>
        <v>3</v>
      </c>
      <c r="H26" s="112">
        <f t="shared" si="3"/>
        <v>0</v>
      </c>
    </row>
    <row r="39" spans="3:4" ht="96" customHeight="1">
      <c r="C39" s="42"/>
      <c r="D39" s="42"/>
    </row>
  </sheetData>
  <sheetProtection/>
  <autoFilter ref="B4:H26"/>
  <mergeCells count="2">
    <mergeCell ref="A1:H1"/>
    <mergeCell ref="A3:H3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S32"/>
  <sheetViews>
    <sheetView zoomScalePageLayoutView="0" workbookViewId="0" topLeftCell="A1">
      <selection activeCell="X12" sqref="X12"/>
    </sheetView>
  </sheetViews>
  <sheetFormatPr defaultColWidth="9.00390625" defaultRowHeight="12.75"/>
  <cols>
    <col min="1" max="1" width="9.125" style="29" customWidth="1"/>
    <col min="2" max="2" width="11.375" style="27" customWidth="1"/>
    <col min="3" max="3" width="12.375" style="27" customWidth="1"/>
    <col min="4" max="4" width="17.625" style="28" bestFit="1" customWidth="1"/>
    <col min="5" max="5" width="7.375" style="27" bestFit="1" customWidth="1"/>
    <col min="6" max="7" width="9.125" style="26" customWidth="1"/>
    <col min="8" max="8" width="10.125" style="26" customWidth="1"/>
    <col min="9" max="9" width="4.00390625" style="26" customWidth="1"/>
    <col min="10" max="19" width="3.75390625" style="26" hidden="1" customWidth="1"/>
    <col min="20" max="21" width="3.75390625" style="26" customWidth="1"/>
    <col min="22" max="16384" width="9.125" style="26" customWidth="1"/>
  </cols>
  <sheetData>
    <row r="1" spans="1:8" ht="39.75" customHeight="1">
      <c r="A1" s="360" t="s">
        <v>73</v>
      </c>
      <c r="B1" s="361"/>
      <c r="C1" s="361"/>
      <c r="D1" s="361"/>
      <c r="E1" s="361"/>
      <c r="F1" s="361"/>
      <c r="G1" s="361"/>
      <c r="H1" s="361"/>
    </row>
    <row r="2" spans="1:8" ht="15" customHeight="1" thickBot="1">
      <c r="A2" s="66"/>
      <c r="B2" s="76"/>
      <c r="C2" s="76"/>
      <c r="D2" s="76"/>
      <c r="E2" s="76"/>
      <c r="F2" s="76"/>
      <c r="G2" s="76"/>
      <c r="H2" s="76"/>
    </row>
    <row r="3" spans="1:8" ht="26.25" thickBot="1">
      <c r="A3" s="362" t="s">
        <v>39</v>
      </c>
      <c r="B3" s="365"/>
      <c r="C3" s="365"/>
      <c r="D3" s="365"/>
      <c r="E3" s="365"/>
      <c r="F3" s="365"/>
      <c r="G3" s="365"/>
      <c r="H3" s="366"/>
    </row>
    <row r="4" spans="1:9" ht="18" customHeight="1">
      <c r="A4" s="50" t="s">
        <v>37</v>
      </c>
      <c r="B4" s="51" t="s">
        <v>26</v>
      </c>
      <c r="C4" s="51" t="s">
        <v>27</v>
      </c>
      <c r="D4" s="52" t="s">
        <v>28</v>
      </c>
      <c r="E4" s="53" t="s">
        <v>33</v>
      </c>
      <c r="F4" s="53" t="s">
        <v>34</v>
      </c>
      <c r="G4" s="53" t="s">
        <v>35</v>
      </c>
      <c r="H4" s="54" t="s">
        <v>36</v>
      </c>
      <c r="I4" s="26" t="s">
        <v>1</v>
      </c>
    </row>
    <row r="5" spans="1:19" ht="18.75">
      <c r="A5" s="55" t="s">
        <v>3</v>
      </c>
      <c r="B5" s="46" t="s">
        <v>109</v>
      </c>
      <c r="C5" s="46" t="s">
        <v>110</v>
      </c>
      <c r="D5" s="47" t="s">
        <v>78</v>
      </c>
      <c r="E5" s="49">
        <v>9</v>
      </c>
      <c r="F5" s="49">
        <v>1</v>
      </c>
      <c r="G5" s="49">
        <f aca="true" t="shared" si="0" ref="G5:G17">SUM(E5:F5)</f>
        <v>10</v>
      </c>
      <c r="H5" s="56">
        <f aca="true" t="shared" si="1" ref="H5:H17">(E5/G5)</f>
        <v>0.9</v>
      </c>
      <c r="I5" s="103"/>
      <c r="K5" s="101"/>
      <c r="L5" s="26">
        <v>2</v>
      </c>
      <c r="M5" s="101">
        <v>0</v>
      </c>
      <c r="N5" s="26">
        <v>2</v>
      </c>
      <c r="O5" s="101">
        <v>0</v>
      </c>
      <c r="P5" s="26">
        <v>2</v>
      </c>
      <c r="Q5" s="101">
        <v>0</v>
      </c>
      <c r="R5" s="26">
        <v>2</v>
      </c>
      <c r="S5" s="101">
        <v>0</v>
      </c>
    </row>
    <row r="6" spans="1:19" ht="18.75">
      <c r="A6" s="55" t="s">
        <v>4</v>
      </c>
      <c r="B6" s="46" t="s">
        <v>107</v>
      </c>
      <c r="C6" s="46" t="s">
        <v>108</v>
      </c>
      <c r="D6" s="47" t="s">
        <v>78</v>
      </c>
      <c r="E6" s="49">
        <v>8</v>
      </c>
      <c r="F6" s="49">
        <v>2</v>
      </c>
      <c r="G6" s="49">
        <f t="shared" si="0"/>
        <v>10</v>
      </c>
      <c r="H6" s="56">
        <f t="shared" si="1"/>
        <v>0.8</v>
      </c>
      <c r="I6" s="103"/>
      <c r="K6" s="101"/>
      <c r="L6" s="26">
        <v>2</v>
      </c>
      <c r="M6" s="101">
        <v>0</v>
      </c>
      <c r="N6" s="26">
        <v>2</v>
      </c>
      <c r="O6" s="101">
        <v>0</v>
      </c>
      <c r="P6" s="26">
        <v>2</v>
      </c>
      <c r="Q6" s="101">
        <v>0</v>
      </c>
      <c r="R6" s="26">
        <v>2</v>
      </c>
      <c r="S6" s="101">
        <v>0</v>
      </c>
    </row>
    <row r="7" spans="1:19" ht="18.75">
      <c r="A7" s="55" t="s">
        <v>5</v>
      </c>
      <c r="B7" s="46" t="s">
        <v>180</v>
      </c>
      <c r="C7" s="46" t="s">
        <v>179</v>
      </c>
      <c r="D7" s="47" t="s">
        <v>80</v>
      </c>
      <c r="E7" s="49">
        <v>8</v>
      </c>
      <c r="F7" s="49">
        <v>2</v>
      </c>
      <c r="G7" s="49">
        <f t="shared" si="0"/>
        <v>10</v>
      </c>
      <c r="H7" s="56">
        <f t="shared" si="1"/>
        <v>0.8</v>
      </c>
      <c r="I7" s="103"/>
      <c r="J7" s="26">
        <v>2</v>
      </c>
      <c r="K7" s="101">
        <v>0</v>
      </c>
      <c r="M7" s="101"/>
      <c r="N7" s="26">
        <v>2</v>
      </c>
      <c r="O7" s="101">
        <v>0</v>
      </c>
      <c r="P7" s="26">
        <v>0</v>
      </c>
      <c r="Q7" s="101">
        <v>2</v>
      </c>
      <c r="R7" s="26">
        <v>2</v>
      </c>
      <c r="S7" s="101">
        <v>0</v>
      </c>
    </row>
    <row r="8" spans="1:19" ht="18.75">
      <c r="A8" s="55" t="s">
        <v>6</v>
      </c>
      <c r="B8" s="46" t="s">
        <v>126</v>
      </c>
      <c r="C8" s="46" t="s">
        <v>127</v>
      </c>
      <c r="D8" s="47" t="s">
        <v>125</v>
      </c>
      <c r="E8" s="49">
        <v>7</v>
      </c>
      <c r="F8" s="49">
        <v>3</v>
      </c>
      <c r="G8" s="49">
        <f t="shared" si="0"/>
        <v>10</v>
      </c>
      <c r="H8" s="56">
        <f t="shared" si="1"/>
        <v>0.7</v>
      </c>
      <c r="I8" s="103"/>
      <c r="J8" s="26">
        <v>2</v>
      </c>
      <c r="K8" s="101">
        <v>0</v>
      </c>
      <c r="M8" s="101"/>
      <c r="N8" s="26">
        <v>2</v>
      </c>
      <c r="O8" s="101">
        <v>0</v>
      </c>
      <c r="P8" s="26">
        <v>0</v>
      </c>
      <c r="Q8" s="101">
        <v>2</v>
      </c>
      <c r="R8" s="26">
        <v>2</v>
      </c>
      <c r="S8" s="101">
        <v>0</v>
      </c>
    </row>
    <row r="9" spans="1:19" ht="18.75">
      <c r="A9" s="55" t="s">
        <v>7</v>
      </c>
      <c r="B9" s="46" t="s">
        <v>197</v>
      </c>
      <c r="C9" s="46" t="s">
        <v>198</v>
      </c>
      <c r="D9" s="47" t="s">
        <v>81</v>
      </c>
      <c r="E9" s="49">
        <v>7</v>
      </c>
      <c r="F9" s="49">
        <v>3</v>
      </c>
      <c r="G9" s="49">
        <f t="shared" si="0"/>
        <v>10</v>
      </c>
      <c r="H9" s="56">
        <f t="shared" si="1"/>
        <v>0.7</v>
      </c>
      <c r="I9" s="103"/>
      <c r="J9" s="26">
        <v>0</v>
      </c>
      <c r="K9" s="101">
        <v>2</v>
      </c>
      <c r="L9" s="26">
        <v>2</v>
      </c>
      <c r="M9" s="101">
        <v>0</v>
      </c>
      <c r="O9" s="101"/>
      <c r="P9" s="26">
        <v>2</v>
      </c>
      <c r="Q9" s="101">
        <v>0</v>
      </c>
      <c r="R9" s="26">
        <v>0</v>
      </c>
      <c r="S9" s="101">
        <v>2</v>
      </c>
    </row>
    <row r="10" spans="1:19" ht="18.75">
      <c r="A10" s="55" t="s">
        <v>8</v>
      </c>
      <c r="B10" s="46" t="s">
        <v>130</v>
      </c>
      <c r="C10" s="46" t="s">
        <v>131</v>
      </c>
      <c r="D10" s="47" t="s">
        <v>82</v>
      </c>
      <c r="E10" s="49">
        <v>6</v>
      </c>
      <c r="F10" s="49">
        <v>4</v>
      </c>
      <c r="G10" s="49">
        <f t="shared" si="0"/>
        <v>10</v>
      </c>
      <c r="H10" s="56">
        <f t="shared" si="1"/>
        <v>0.6</v>
      </c>
      <c r="I10" s="103"/>
      <c r="J10" s="26">
        <v>0</v>
      </c>
      <c r="K10" s="101">
        <v>2</v>
      </c>
      <c r="L10" s="26">
        <v>2</v>
      </c>
      <c r="M10" s="101">
        <v>0</v>
      </c>
      <c r="O10" s="101"/>
      <c r="P10" s="26">
        <v>2</v>
      </c>
      <c r="Q10" s="101">
        <v>0</v>
      </c>
      <c r="R10" s="26">
        <v>0</v>
      </c>
      <c r="S10" s="101">
        <v>2</v>
      </c>
    </row>
    <row r="11" spans="1:19" ht="18.75">
      <c r="A11" s="55" t="s">
        <v>54</v>
      </c>
      <c r="B11" s="46" t="s">
        <v>176</v>
      </c>
      <c r="C11" s="46" t="s">
        <v>175</v>
      </c>
      <c r="D11" s="47" t="s">
        <v>79</v>
      </c>
      <c r="E11" s="49">
        <v>4</v>
      </c>
      <c r="F11" s="49">
        <v>6</v>
      </c>
      <c r="G11" s="49">
        <f t="shared" si="0"/>
        <v>10</v>
      </c>
      <c r="H11" s="56">
        <f t="shared" si="1"/>
        <v>0.4</v>
      </c>
      <c r="I11" s="103"/>
      <c r="J11" s="26">
        <v>2</v>
      </c>
      <c r="K11" s="101">
        <v>0</v>
      </c>
      <c r="L11" s="26">
        <v>0</v>
      </c>
      <c r="M11" s="101">
        <v>2</v>
      </c>
      <c r="N11" s="26">
        <v>0</v>
      </c>
      <c r="O11" s="101">
        <v>2</v>
      </c>
      <c r="Q11" s="101"/>
      <c r="R11" s="26">
        <v>0</v>
      </c>
      <c r="S11" s="101">
        <v>2</v>
      </c>
    </row>
    <row r="12" spans="1:19" ht="18.75">
      <c r="A12" s="55" t="s">
        <v>55</v>
      </c>
      <c r="B12" s="46" t="s">
        <v>123</v>
      </c>
      <c r="C12" s="46" t="s">
        <v>124</v>
      </c>
      <c r="D12" s="47" t="s">
        <v>125</v>
      </c>
      <c r="E12" s="49">
        <v>3</v>
      </c>
      <c r="F12" s="49">
        <v>7</v>
      </c>
      <c r="G12" s="49">
        <f t="shared" si="0"/>
        <v>10</v>
      </c>
      <c r="H12" s="56">
        <f t="shared" si="1"/>
        <v>0.3</v>
      </c>
      <c r="I12" s="103"/>
      <c r="J12" s="26">
        <v>1</v>
      </c>
      <c r="K12" s="101">
        <v>1</v>
      </c>
      <c r="L12" s="26">
        <v>0</v>
      </c>
      <c r="M12" s="101">
        <v>2</v>
      </c>
      <c r="N12" s="26">
        <v>0</v>
      </c>
      <c r="O12" s="101">
        <v>2</v>
      </c>
      <c r="P12" s="26">
        <v>0</v>
      </c>
      <c r="Q12" s="101">
        <v>2</v>
      </c>
      <c r="S12" s="101"/>
    </row>
    <row r="13" spans="1:19" ht="18.75">
      <c r="A13" s="55" t="s">
        <v>56</v>
      </c>
      <c r="B13" s="46" t="s">
        <v>129</v>
      </c>
      <c r="C13" s="46" t="s">
        <v>128</v>
      </c>
      <c r="D13" s="47" t="s">
        <v>82</v>
      </c>
      <c r="E13" s="49">
        <v>2</v>
      </c>
      <c r="F13" s="49">
        <v>8</v>
      </c>
      <c r="G13" s="49">
        <f t="shared" si="0"/>
        <v>10</v>
      </c>
      <c r="H13" s="56">
        <f t="shared" si="1"/>
        <v>0.2</v>
      </c>
      <c r="I13" s="103"/>
      <c r="J13" s="26">
        <v>1</v>
      </c>
      <c r="K13" s="101">
        <v>1</v>
      </c>
      <c r="L13" s="26">
        <v>0</v>
      </c>
      <c r="M13" s="101">
        <v>2</v>
      </c>
      <c r="N13" s="26">
        <v>0</v>
      </c>
      <c r="O13" s="101">
        <v>2</v>
      </c>
      <c r="Q13" s="101"/>
      <c r="R13" s="26">
        <v>0</v>
      </c>
      <c r="S13" s="101">
        <v>2</v>
      </c>
    </row>
    <row r="14" spans="1:19" ht="18.75">
      <c r="A14" s="55" t="s">
        <v>57</v>
      </c>
      <c r="B14" s="46" t="s">
        <v>173</v>
      </c>
      <c r="C14" s="46" t="s">
        <v>174</v>
      </c>
      <c r="D14" s="47" t="s">
        <v>79</v>
      </c>
      <c r="E14" s="49">
        <v>2</v>
      </c>
      <c r="F14" s="49">
        <v>8</v>
      </c>
      <c r="G14" s="49">
        <f t="shared" si="0"/>
        <v>10</v>
      </c>
      <c r="H14" s="56">
        <f t="shared" si="1"/>
        <v>0.2</v>
      </c>
      <c r="I14" s="103"/>
      <c r="J14" s="26">
        <v>0</v>
      </c>
      <c r="K14" s="101">
        <v>2</v>
      </c>
      <c r="L14" s="26">
        <v>0</v>
      </c>
      <c r="M14" s="101">
        <v>2</v>
      </c>
      <c r="N14" s="26">
        <v>0</v>
      </c>
      <c r="O14" s="101">
        <v>2</v>
      </c>
      <c r="P14" s="26">
        <v>0</v>
      </c>
      <c r="Q14" s="101">
        <v>2</v>
      </c>
      <c r="S14" s="101"/>
    </row>
    <row r="15" spans="1:8" ht="18.75">
      <c r="A15" s="55" t="s">
        <v>58</v>
      </c>
      <c r="B15" s="46" t="s">
        <v>199</v>
      </c>
      <c r="C15" s="46" t="s">
        <v>200</v>
      </c>
      <c r="D15" s="47" t="s">
        <v>81</v>
      </c>
      <c r="E15" s="49">
        <v>2</v>
      </c>
      <c r="F15" s="49">
        <v>8</v>
      </c>
      <c r="G15" s="49">
        <f t="shared" si="0"/>
        <v>10</v>
      </c>
      <c r="H15" s="56">
        <f t="shared" si="1"/>
        <v>0.2</v>
      </c>
    </row>
    <row r="16" spans="1:8" ht="18.75">
      <c r="A16" s="55" t="s">
        <v>59</v>
      </c>
      <c r="B16" s="46" t="s">
        <v>191</v>
      </c>
      <c r="C16" s="46" t="s">
        <v>207</v>
      </c>
      <c r="D16" s="47" t="s">
        <v>80</v>
      </c>
      <c r="E16" s="49">
        <v>1</v>
      </c>
      <c r="F16" s="49">
        <v>5</v>
      </c>
      <c r="G16" s="49">
        <f t="shared" si="0"/>
        <v>6</v>
      </c>
      <c r="H16" s="56">
        <f t="shared" si="1"/>
        <v>0.16666666666666666</v>
      </c>
    </row>
    <row r="17" spans="1:8" ht="18.75">
      <c r="A17" s="55" t="s">
        <v>60</v>
      </c>
      <c r="B17" s="46" t="s">
        <v>177</v>
      </c>
      <c r="C17" s="46" t="s">
        <v>178</v>
      </c>
      <c r="D17" s="47" t="s">
        <v>80</v>
      </c>
      <c r="E17" s="49">
        <v>0</v>
      </c>
      <c r="F17" s="49">
        <v>4</v>
      </c>
      <c r="G17" s="49">
        <f t="shared" si="0"/>
        <v>4</v>
      </c>
      <c r="H17" s="56">
        <f t="shared" si="1"/>
        <v>0</v>
      </c>
    </row>
    <row r="18" spans="1:8" ht="19.5" thickBot="1">
      <c r="A18" s="57"/>
      <c r="B18" s="58"/>
      <c r="C18" s="58"/>
      <c r="D18" s="59"/>
      <c r="E18" s="60"/>
      <c r="F18" s="61"/>
      <c r="G18" s="61"/>
      <c r="H18" s="62"/>
    </row>
    <row r="32" spans="3:4" ht="113.25" customHeight="1">
      <c r="C32" s="42"/>
      <c r="D32" s="42"/>
    </row>
  </sheetData>
  <sheetProtection/>
  <autoFilter ref="B4:H17"/>
  <mergeCells count="2">
    <mergeCell ref="A1:H1"/>
    <mergeCell ref="A3:H3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S34"/>
  <sheetViews>
    <sheetView zoomScalePageLayoutView="0" workbookViewId="0" topLeftCell="A1">
      <selection activeCell="Y13" sqref="Y13"/>
    </sheetView>
  </sheetViews>
  <sheetFormatPr defaultColWidth="9.00390625" defaultRowHeight="12.75"/>
  <cols>
    <col min="1" max="1" width="8.00390625" style="29" customWidth="1"/>
    <col min="2" max="2" width="9.625" style="27" customWidth="1"/>
    <col min="3" max="3" width="11.25390625" style="27" customWidth="1"/>
    <col min="4" max="4" width="26.375" style="28" customWidth="1"/>
    <col min="5" max="5" width="7.375" style="27" bestFit="1" customWidth="1"/>
    <col min="6" max="7" width="9.125" style="26" customWidth="1"/>
    <col min="8" max="8" width="10.25390625" style="26" customWidth="1"/>
    <col min="9" max="9" width="1.75390625" style="26" customWidth="1"/>
    <col min="10" max="19" width="3.75390625" style="26" hidden="1" customWidth="1"/>
    <col min="20" max="24" width="3.75390625" style="26" customWidth="1"/>
    <col min="25" max="16384" width="9.125" style="26" customWidth="1"/>
  </cols>
  <sheetData>
    <row r="1" spans="1:8" ht="39.75" customHeight="1">
      <c r="A1" s="360" t="s">
        <v>73</v>
      </c>
      <c r="B1" s="361"/>
      <c r="C1" s="361"/>
      <c r="D1" s="361"/>
      <c r="E1" s="361"/>
      <c r="F1" s="361"/>
      <c r="G1" s="361"/>
      <c r="H1" s="361"/>
    </row>
    <row r="2" spans="1:8" ht="15" customHeight="1" thickBot="1">
      <c r="A2" s="66"/>
      <c r="B2" s="76"/>
      <c r="C2" s="76"/>
      <c r="D2" s="76"/>
      <c r="E2" s="76"/>
      <c r="F2" s="76"/>
      <c r="G2" s="76"/>
      <c r="H2" s="76"/>
    </row>
    <row r="3" spans="1:8" ht="26.25" thickBot="1">
      <c r="A3" s="362" t="s">
        <v>40</v>
      </c>
      <c r="B3" s="365"/>
      <c r="C3" s="365"/>
      <c r="D3" s="365"/>
      <c r="E3" s="365"/>
      <c r="F3" s="365"/>
      <c r="G3" s="365"/>
      <c r="H3" s="366"/>
    </row>
    <row r="4" spans="1:8" ht="18" customHeight="1">
      <c r="A4" s="50" t="s">
        <v>37</v>
      </c>
      <c r="B4" s="51" t="s">
        <v>26</v>
      </c>
      <c r="C4" s="51" t="s">
        <v>27</v>
      </c>
      <c r="D4" s="52" t="s">
        <v>28</v>
      </c>
      <c r="E4" s="53" t="s">
        <v>33</v>
      </c>
      <c r="F4" s="53" t="s">
        <v>34</v>
      </c>
      <c r="G4" s="53" t="s">
        <v>35</v>
      </c>
      <c r="H4" s="54" t="s">
        <v>36</v>
      </c>
    </row>
    <row r="5" spans="1:8" ht="18" customHeight="1">
      <c r="A5" s="367" t="s">
        <v>69</v>
      </c>
      <c r="B5" s="368"/>
      <c r="C5" s="368"/>
      <c r="D5" s="368"/>
      <c r="E5" s="368"/>
      <c r="F5" s="368"/>
      <c r="G5" s="368"/>
      <c r="H5" s="369"/>
    </row>
    <row r="6" spans="1:19" s="27" customFormat="1" ht="18.75">
      <c r="A6" s="64" t="s">
        <v>3</v>
      </c>
      <c r="B6" s="44" t="s">
        <v>193</v>
      </c>
      <c r="C6" s="44" t="s">
        <v>194</v>
      </c>
      <c r="D6" s="45" t="s">
        <v>86</v>
      </c>
      <c r="E6" s="48">
        <v>7</v>
      </c>
      <c r="F6" s="48">
        <v>1</v>
      </c>
      <c r="G6" s="48">
        <f aca="true" t="shared" si="0" ref="G6:G11">SUM(E6:F6)</f>
        <v>8</v>
      </c>
      <c r="H6" s="65">
        <f aca="true" t="shared" si="1" ref="H6:H11">(E6/G6)</f>
        <v>0.875</v>
      </c>
      <c r="J6" s="27">
        <v>1</v>
      </c>
      <c r="K6" s="99">
        <v>1</v>
      </c>
      <c r="L6" s="27">
        <v>2</v>
      </c>
      <c r="M6" s="99">
        <v>0</v>
      </c>
      <c r="N6" s="27">
        <v>2</v>
      </c>
      <c r="O6" s="99">
        <v>0</v>
      </c>
      <c r="P6" s="27">
        <v>2</v>
      </c>
      <c r="Q6" s="99">
        <v>0</v>
      </c>
      <c r="R6" s="27">
        <v>2</v>
      </c>
      <c r="S6" s="99">
        <v>0</v>
      </c>
    </row>
    <row r="7" spans="1:19" s="27" customFormat="1" ht="18.75">
      <c r="A7" s="64" t="s">
        <v>4</v>
      </c>
      <c r="B7" s="44" t="s">
        <v>96</v>
      </c>
      <c r="C7" s="44" t="s">
        <v>97</v>
      </c>
      <c r="D7" s="45" t="s">
        <v>84</v>
      </c>
      <c r="E7" s="48">
        <v>6</v>
      </c>
      <c r="F7" s="48">
        <v>2</v>
      </c>
      <c r="G7" s="48">
        <f t="shared" si="0"/>
        <v>8</v>
      </c>
      <c r="H7" s="65">
        <f t="shared" si="1"/>
        <v>0.75</v>
      </c>
      <c r="J7" s="27">
        <v>2</v>
      </c>
      <c r="K7" s="99">
        <v>0</v>
      </c>
      <c r="L7" s="27">
        <v>1</v>
      </c>
      <c r="M7" s="99">
        <v>1</v>
      </c>
      <c r="N7" s="27">
        <v>1</v>
      </c>
      <c r="O7" s="99">
        <v>1</v>
      </c>
      <c r="P7" s="27">
        <v>2</v>
      </c>
      <c r="Q7" s="99">
        <v>0</v>
      </c>
      <c r="R7" s="27">
        <v>2</v>
      </c>
      <c r="S7" s="99">
        <v>0</v>
      </c>
    </row>
    <row r="8" spans="1:19" s="27" customFormat="1" ht="18.75">
      <c r="A8" s="64" t="s">
        <v>5</v>
      </c>
      <c r="B8" s="44" t="s">
        <v>103</v>
      </c>
      <c r="C8" s="44" t="s">
        <v>104</v>
      </c>
      <c r="D8" s="45" t="s">
        <v>83</v>
      </c>
      <c r="E8" s="48">
        <v>6</v>
      </c>
      <c r="F8" s="48">
        <v>2</v>
      </c>
      <c r="G8" s="48">
        <f t="shared" si="0"/>
        <v>8</v>
      </c>
      <c r="H8" s="65">
        <f t="shared" si="1"/>
        <v>0.75</v>
      </c>
      <c r="J8" s="27">
        <v>1</v>
      </c>
      <c r="K8" s="99">
        <v>1</v>
      </c>
      <c r="L8" s="27">
        <v>2</v>
      </c>
      <c r="M8" s="99">
        <v>0</v>
      </c>
      <c r="N8" s="27">
        <v>2</v>
      </c>
      <c r="O8" s="99">
        <v>0</v>
      </c>
      <c r="P8" s="27">
        <v>2</v>
      </c>
      <c r="Q8" s="99">
        <v>0</v>
      </c>
      <c r="R8" s="27">
        <v>1</v>
      </c>
      <c r="S8" s="99">
        <v>1</v>
      </c>
    </row>
    <row r="9" spans="1:19" s="27" customFormat="1" ht="18.75">
      <c r="A9" s="64" t="s">
        <v>6</v>
      </c>
      <c r="B9" s="44" t="s">
        <v>98</v>
      </c>
      <c r="C9" s="44" t="s">
        <v>99</v>
      </c>
      <c r="D9" s="45" t="s">
        <v>87</v>
      </c>
      <c r="E9" s="48">
        <v>1</v>
      </c>
      <c r="F9" s="48">
        <v>1</v>
      </c>
      <c r="G9" s="48">
        <f t="shared" si="0"/>
        <v>2</v>
      </c>
      <c r="H9" s="65">
        <f t="shared" si="1"/>
        <v>0.5</v>
      </c>
      <c r="J9" s="27">
        <v>1</v>
      </c>
      <c r="K9" s="99">
        <v>1</v>
      </c>
      <c r="L9" s="27">
        <v>1</v>
      </c>
      <c r="M9" s="99">
        <v>1</v>
      </c>
      <c r="N9" s="27">
        <v>2</v>
      </c>
      <c r="O9" s="99">
        <v>0</v>
      </c>
      <c r="P9" s="27">
        <v>0</v>
      </c>
      <c r="Q9" s="99">
        <v>2</v>
      </c>
      <c r="R9" s="27">
        <v>2</v>
      </c>
      <c r="S9" s="99">
        <v>0</v>
      </c>
    </row>
    <row r="10" spans="1:19" s="27" customFormat="1" ht="18.75">
      <c r="A10" s="64" t="s">
        <v>7</v>
      </c>
      <c r="B10" s="44" t="s">
        <v>103</v>
      </c>
      <c r="C10" s="44" t="s">
        <v>105</v>
      </c>
      <c r="D10" s="45" t="s">
        <v>106</v>
      </c>
      <c r="E10" s="48">
        <v>4</v>
      </c>
      <c r="F10" s="48">
        <v>4</v>
      </c>
      <c r="G10" s="48">
        <f t="shared" si="0"/>
        <v>8</v>
      </c>
      <c r="H10" s="65">
        <f t="shared" si="1"/>
        <v>0.5</v>
      </c>
      <c r="J10" s="27">
        <v>1</v>
      </c>
      <c r="K10" s="99">
        <v>1</v>
      </c>
      <c r="L10" s="27">
        <v>2</v>
      </c>
      <c r="M10" s="99">
        <v>0</v>
      </c>
      <c r="N10" s="27">
        <v>1</v>
      </c>
      <c r="O10" s="99">
        <v>1</v>
      </c>
      <c r="P10" s="27">
        <v>1</v>
      </c>
      <c r="Q10" s="99">
        <v>1</v>
      </c>
      <c r="R10" s="27">
        <v>1</v>
      </c>
      <c r="S10" s="99">
        <v>1</v>
      </c>
    </row>
    <row r="11" spans="1:19" s="27" customFormat="1" ht="18.75">
      <c r="A11" s="64" t="s">
        <v>8</v>
      </c>
      <c r="B11" s="44" t="s">
        <v>205</v>
      </c>
      <c r="C11" s="44" t="s">
        <v>206</v>
      </c>
      <c r="D11" s="45" t="s">
        <v>87</v>
      </c>
      <c r="E11" s="48">
        <v>3</v>
      </c>
      <c r="F11" s="48">
        <v>3</v>
      </c>
      <c r="G11" s="48">
        <f t="shared" si="0"/>
        <v>6</v>
      </c>
      <c r="H11" s="65">
        <f t="shared" si="1"/>
        <v>0.5</v>
      </c>
      <c r="J11" s="27">
        <v>2</v>
      </c>
      <c r="K11" s="99">
        <v>0</v>
      </c>
      <c r="L11" s="27">
        <v>1</v>
      </c>
      <c r="M11" s="99">
        <v>1</v>
      </c>
      <c r="N11" s="27">
        <v>0</v>
      </c>
      <c r="O11" s="99">
        <v>2</v>
      </c>
      <c r="P11" s="27">
        <v>1</v>
      </c>
      <c r="Q11" s="99">
        <v>1</v>
      </c>
      <c r="R11" s="27">
        <v>1</v>
      </c>
      <c r="S11" s="99">
        <v>1</v>
      </c>
    </row>
    <row r="12" spans="1:8" ht="18" customHeight="1">
      <c r="A12" s="367" t="s">
        <v>70</v>
      </c>
      <c r="B12" s="368"/>
      <c r="C12" s="368"/>
      <c r="D12" s="368"/>
      <c r="E12" s="368"/>
      <c r="F12" s="368"/>
      <c r="G12" s="368"/>
      <c r="H12" s="369"/>
    </row>
    <row r="13" spans="1:19" s="27" customFormat="1" ht="18.75">
      <c r="A13" s="64" t="s">
        <v>3</v>
      </c>
      <c r="B13" s="44" t="s">
        <v>195</v>
      </c>
      <c r="C13" s="44" t="s">
        <v>196</v>
      </c>
      <c r="D13" s="45" t="s">
        <v>86</v>
      </c>
      <c r="E13" s="48">
        <v>7</v>
      </c>
      <c r="F13" s="48">
        <v>1</v>
      </c>
      <c r="G13" s="48">
        <f>SUM(E13:F13)</f>
        <v>8</v>
      </c>
      <c r="H13" s="65">
        <f aca="true" t="shared" si="2" ref="H13:H18">(E13/G13)</f>
        <v>0.875</v>
      </c>
      <c r="J13" s="27">
        <v>2</v>
      </c>
      <c r="K13" s="99">
        <v>0</v>
      </c>
      <c r="L13" s="27">
        <v>1</v>
      </c>
      <c r="M13" s="99">
        <v>1</v>
      </c>
      <c r="N13" s="27">
        <v>2</v>
      </c>
      <c r="O13" s="99">
        <v>0</v>
      </c>
      <c r="P13" s="27">
        <v>2</v>
      </c>
      <c r="Q13" s="99">
        <v>0</v>
      </c>
      <c r="R13" s="27">
        <v>1</v>
      </c>
      <c r="S13" s="99">
        <v>1</v>
      </c>
    </row>
    <row r="14" spans="1:19" s="27" customFormat="1" ht="18.75">
      <c r="A14" s="64" t="s">
        <v>4</v>
      </c>
      <c r="B14" s="44" t="s">
        <v>101</v>
      </c>
      <c r="C14" s="44" t="s">
        <v>100</v>
      </c>
      <c r="D14" s="45" t="s">
        <v>83</v>
      </c>
      <c r="E14" s="48">
        <v>3</v>
      </c>
      <c r="F14" s="48">
        <v>5</v>
      </c>
      <c r="G14" s="48">
        <f>SUM(E14:F14)</f>
        <v>8</v>
      </c>
      <c r="H14" s="65">
        <f t="shared" si="2"/>
        <v>0.375</v>
      </c>
      <c r="J14" s="27">
        <v>0</v>
      </c>
      <c r="K14" s="99">
        <v>2</v>
      </c>
      <c r="L14" s="27">
        <v>1</v>
      </c>
      <c r="M14" s="99">
        <v>1</v>
      </c>
      <c r="N14" s="27">
        <v>1</v>
      </c>
      <c r="O14" s="99">
        <v>1</v>
      </c>
      <c r="P14" s="27">
        <v>1</v>
      </c>
      <c r="Q14" s="99">
        <v>1</v>
      </c>
      <c r="R14" s="27">
        <v>1</v>
      </c>
      <c r="S14" s="99">
        <v>1</v>
      </c>
    </row>
    <row r="15" spans="1:19" s="27" customFormat="1" ht="18.75">
      <c r="A15" s="64" t="s">
        <v>5</v>
      </c>
      <c r="B15" s="44" t="s">
        <v>92</v>
      </c>
      <c r="C15" s="44" t="s">
        <v>93</v>
      </c>
      <c r="D15" s="45" t="s">
        <v>84</v>
      </c>
      <c r="E15" s="48">
        <v>1</v>
      </c>
      <c r="F15" s="48">
        <v>7</v>
      </c>
      <c r="G15" s="48">
        <f>SUM(E15:F15)</f>
        <v>8</v>
      </c>
      <c r="H15" s="65">
        <f t="shared" si="2"/>
        <v>0.125</v>
      </c>
      <c r="J15" s="27">
        <v>1</v>
      </c>
      <c r="K15" s="99">
        <v>1</v>
      </c>
      <c r="L15" s="27">
        <v>0</v>
      </c>
      <c r="M15" s="99">
        <v>2</v>
      </c>
      <c r="N15" s="27">
        <v>1</v>
      </c>
      <c r="O15" s="99">
        <v>1</v>
      </c>
      <c r="P15" s="27">
        <v>0</v>
      </c>
      <c r="Q15" s="99">
        <v>2</v>
      </c>
      <c r="R15" s="27">
        <v>1</v>
      </c>
      <c r="S15" s="99">
        <v>1</v>
      </c>
    </row>
    <row r="16" spans="1:19" s="27" customFormat="1" ht="18.75">
      <c r="A16" s="64" t="s">
        <v>6</v>
      </c>
      <c r="B16" s="44" t="s">
        <v>94</v>
      </c>
      <c r="C16" s="44" t="s">
        <v>95</v>
      </c>
      <c r="D16" s="45" t="s">
        <v>87</v>
      </c>
      <c r="E16" s="48">
        <v>1</v>
      </c>
      <c r="F16" s="48">
        <v>7</v>
      </c>
      <c r="G16" s="48">
        <v>8</v>
      </c>
      <c r="H16" s="65">
        <f t="shared" si="2"/>
        <v>0.125</v>
      </c>
      <c r="J16" s="27">
        <v>1</v>
      </c>
      <c r="K16" s="99">
        <v>1</v>
      </c>
      <c r="L16" s="27">
        <v>0</v>
      </c>
      <c r="M16" s="99">
        <v>2</v>
      </c>
      <c r="N16" s="27">
        <v>0</v>
      </c>
      <c r="O16" s="99">
        <v>2</v>
      </c>
      <c r="P16" s="27">
        <v>1</v>
      </c>
      <c r="Q16" s="99">
        <v>1</v>
      </c>
      <c r="R16" s="27">
        <v>0</v>
      </c>
      <c r="S16" s="99">
        <v>2</v>
      </c>
    </row>
    <row r="17" spans="1:19" s="27" customFormat="1" ht="18.75">
      <c r="A17" s="64" t="s">
        <v>7</v>
      </c>
      <c r="B17" s="44" t="s">
        <v>102</v>
      </c>
      <c r="C17" s="44" t="s">
        <v>208</v>
      </c>
      <c r="D17" s="45" t="s">
        <v>81</v>
      </c>
      <c r="E17" s="48">
        <v>1</v>
      </c>
      <c r="F17" s="48">
        <v>7</v>
      </c>
      <c r="G17" s="48">
        <f>SUM(E17:F17)</f>
        <v>8</v>
      </c>
      <c r="H17" s="65">
        <f t="shared" si="2"/>
        <v>0.125</v>
      </c>
      <c r="J17" s="27">
        <v>0</v>
      </c>
      <c r="K17" s="99">
        <v>2</v>
      </c>
      <c r="L17" s="27">
        <v>1</v>
      </c>
      <c r="M17" s="99">
        <v>1</v>
      </c>
      <c r="N17" s="27">
        <v>0</v>
      </c>
      <c r="O17" s="99">
        <v>2</v>
      </c>
      <c r="P17" s="27">
        <v>0</v>
      </c>
      <c r="Q17" s="99">
        <v>2</v>
      </c>
      <c r="R17" s="27">
        <v>0</v>
      </c>
      <c r="S17" s="99">
        <v>2</v>
      </c>
    </row>
    <row r="18" spans="1:19" s="27" customFormat="1" ht="18.75">
      <c r="A18" s="64"/>
      <c r="B18" s="44"/>
      <c r="C18" s="44"/>
      <c r="D18" s="45"/>
      <c r="E18" s="48"/>
      <c r="F18" s="48"/>
      <c r="G18" s="48"/>
      <c r="H18" s="65" t="e">
        <f t="shared" si="2"/>
        <v>#DIV/0!</v>
      </c>
      <c r="J18" s="27">
        <v>0</v>
      </c>
      <c r="K18" s="99">
        <v>2</v>
      </c>
      <c r="L18" s="27">
        <v>0</v>
      </c>
      <c r="M18" s="99">
        <v>2</v>
      </c>
      <c r="N18" s="27">
        <v>0</v>
      </c>
      <c r="O18" s="99">
        <v>2</v>
      </c>
      <c r="P18" s="27">
        <v>0</v>
      </c>
      <c r="Q18" s="99">
        <v>2</v>
      </c>
      <c r="R18" s="27">
        <v>0</v>
      </c>
      <c r="S18" s="99">
        <v>2</v>
      </c>
    </row>
    <row r="19" spans="1:19" ht="18.75">
      <c r="A19" s="55"/>
      <c r="B19" s="44"/>
      <c r="C19" s="44"/>
      <c r="D19" s="45"/>
      <c r="E19" s="48"/>
      <c r="F19" s="48"/>
      <c r="G19" s="48"/>
      <c r="H19" s="65"/>
      <c r="I19" s="27"/>
      <c r="J19" s="27"/>
      <c r="K19" s="99"/>
      <c r="L19" s="27"/>
      <c r="M19" s="99"/>
      <c r="N19" s="27"/>
      <c r="O19" s="99"/>
      <c r="P19" s="27"/>
      <c r="Q19" s="99"/>
      <c r="R19" s="27"/>
      <c r="S19" s="99"/>
    </row>
    <row r="20" spans="1:8" ht="19.5" thickBot="1">
      <c r="A20" s="57"/>
      <c r="B20" s="58"/>
      <c r="C20" s="58"/>
      <c r="D20" s="59"/>
      <c r="E20" s="60"/>
      <c r="F20" s="61"/>
      <c r="G20" s="61"/>
      <c r="H20" s="62"/>
    </row>
    <row r="34" spans="3:4" ht="128.25" customHeight="1">
      <c r="C34" s="42"/>
      <c r="D34" s="42"/>
    </row>
  </sheetData>
  <sheetProtection/>
  <autoFilter ref="B4:H19"/>
  <mergeCells count="4">
    <mergeCell ref="A1:H1"/>
    <mergeCell ref="A3:H3"/>
    <mergeCell ref="A5:H5"/>
    <mergeCell ref="A12:H1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S40"/>
  <sheetViews>
    <sheetView zoomScalePageLayoutView="0" workbookViewId="0" topLeftCell="A4">
      <selection activeCell="Y17" sqref="Y17"/>
    </sheetView>
  </sheetViews>
  <sheetFormatPr defaultColWidth="9.00390625" defaultRowHeight="12.75"/>
  <cols>
    <col min="1" max="1" width="9.125" style="26" customWidth="1"/>
    <col min="2" max="2" width="9.375" style="27" customWidth="1"/>
    <col min="3" max="3" width="12.375" style="27" customWidth="1"/>
    <col min="4" max="4" width="21.625" style="28" customWidth="1"/>
    <col min="5" max="5" width="7.375" style="27" bestFit="1" customWidth="1"/>
    <col min="6" max="7" width="9.125" style="26" customWidth="1"/>
    <col min="8" max="8" width="10.125" style="26" customWidth="1"/>
    <col min="9" max="9" width="1.75390625" style="26" customWidth="1"/>
    <col min="10" max="10" width="3.25390625" style="26" hidden="1" customWidth="1"/>
    <col min="11" max="19" width="3.75390625" style="26" hidden="1" customWidth="1"/>
    <col min="20" max="24" width="3.75390625" style="26" customWidth="1"/>
    <col min="25" max="16384" width="9.125" style="26" customWidth="1"/>
  </cols>
  <sheetData>
    <row r="1" spans="1:8" ht="39.75" customHeight="1">
      <c r="A1" s="360" t="s">
        <v>73</v>
      </c>
      <c r="B1" s="370"/>
      <c r="C1" s="370"/>
      <c r="D1" s="370"/>
      <c r="E1" s="370"/>
      <c r="F1" s="370"/>
      <c r="G1" s="370"/>
      <c r="H1" s="370"/>
    </row>
    <row r="2" spans="1:8" ht="15" customHeight="1" thickBot="1">
      <c r="A2" s="66"/>
      <c r="B2" s="67"/>
      <c r="C2" s="67"/>
      <c r="D2" s="67"/>
      <c r="E2" s="67"/>
      <c r="F2" s="67"/>
      <c r="G2" s="67"/>
      <c r="H2" s="67"/>
    </row>
    <row r="3" spans="1:8" ht="26.25" thickBot="1">
      <c r="A3" s="362" t="s">
        <v>41</v>
      </c>
      <c r="B3" s="363"/>
      <c r="C3" s="363"/>
      <c r="D3" s="363"/>
      <c r="E3" s="363"/>
      <c r="F3" s="363"/>
      <c r="G3" s="363"/>
      <c r="H3" s="364"/>
    </row>
    <row r="4" spans="1:8" ht="18" customHeight="1">
      <c r="A4" s="50" t="s">
        <v>37</v>
      </c>
      <c r="B4" s="51" t="s">
        <v>26</v>
      </c>
      <c r="C4" s="51" t="s">
        <v>27</v>
      </c>
      <c r="D4" s="52" t="s">
        <v>28</v>
      </c>
      <c r="E4" s="53" t="s">
        <v>33</v>
      </c>
      <c r="F4" s="53" t="s">
        <v>34</v>
      </c>
      <c r="G4" s="53" t="s">
        <v>35</v>
      </c>
      <c r="H4" s="54" t="s">
        <v>36</v>
      </c>
    </row>
    <row r="5" spans="1:8" ht="18" customHeight="1">
      <c r="A5" s="367" t="s">
        <v>69</v>
      </c>
      <c r="B5" s="368"/>
      <c r="C5" s="368"/>
      <c r="D5" s="368"/>
      <c r="E5" s="368"/>
      <c r="F5" s="368"/>
      <c r="G5" s="368"/>
      <c r="H5" s="369"/>
    </row>
    <row r="6" spans="1:19" s="27" customFormat="1" ht="18.75">
      <c r="A6" s="68" t="s">
        <v>3</v>
      </c>
      <c r="B6" s="33" t="s">
        <v>133</v>
      </c>
      <c r="C6" s="33" t="s">
        <v>170</v>
      </c>
      <c r="D6" s="34" t="s">
        <v>81</v>
      </c>
      <c r="E6" s="43">
        <v>9</v>
      </c>
      <c r="F6" s="43">
        <v>1</v>
      </c>
      <c r="G6" s="43">
        <f aca="true" t="shared" si="0" ref="G6:G18">SUM(E6:F6)</f>
        <v>10</v>
      </c>
      <c r="H6" s="69">
        <f aca="true" t="shared" si="1" ref="H6:H18">(E6/G6)</f>
        <v>0.9</v>
      </c>
      <c r="J6" s="27">
        <v>1</v>
      </c>
      <c r="K6" s="99">
        <v>0</v>
      </c>
      <c r="M6" s="99"/>
      <c r="O6" s="99"/>
      <c r="P6" s="27">
        <v>1</v>
      </c>
      <c r="Q6" s="99">
        <v>0</v>
      </c>
      <c r="R6" s="27">
        <v>2</v>
      </c>
      <c r="S6" s="99">
        <v>0</v>
      </c>
    </row>
    <row r="7" spans="1:19" s="27" customFormat="1" ht="18.75">
      <c r="A7" s="68" t="s">
        <v>4</v>
      </c>
      <c r="B7" s="33" t="s">
        <v>121</v>
      </c>
      <c r="C7" s="33" t="s">
        <v>171</v>
      </c>
      <c r="D7" s="34" t="s">
        <v>81</v>
      </c>
      <c r="E7" s="43">
        <v>8</v>
      </c>
      <c r="F7" s="43">
        <v>2</v>
      </c>
      <c r="G7" s="43">
        <f t="shared" si="0"/>
        <v>10</v>
      </c>
      <c r="H7" s="69">
        <f t="shared" si="1"/>
        <v>0.8</v>
      </c>
      <c r="J7" s="27">
        <v>2</v>
      </c>
      <c r="K7" s="99">
        <v>0</v>
      </c>
      <c r="L7" s="27">
        <v>2</v>
      </c>
      <c r="M7" s="99">
        <v>0</v>
      </c>
      <c r="N7" s="27">
        <v>2</v>
      </c>
      <c r="O7" s="99">
        <v>0</v>
      </c>
      <c r="P7" s="27">
        <v>2</v>
      </c>
      <c r="Q7" s="99">
        <v>0</v>
      </c>
      <c r="R7" s="27">
        <v>0</v>
      </c>
      <c r="S7" s="99">
        <v>2</v>
      </c>
    </row>
    <row r="8" spans="1:19" s="27" customFormat="1" ht="18.75">
      <c r="A8" s="68" t="s">
        <v>5</v>
      </c>
      <c r="B8" s="33" t="s">
        <v>144</v>
      </c>
      <c r="C8" s="33" t="s">
        <v>145</v>
      </c>
      <c r="D8" s="34" t="s">
        <v>88</v>
      </c>
      <c r="E8" s="43">
        <v>7</v>
      </c>
      <c r="F8" s="43">
        <v>3</v>
      </c>
      <c r="G8" s="43">
        <f t="shared" si="0"/>
        <v>10</v>
      </c>
      <c r="H8" s="69">
        <f t="shared" si="1"/>
        <v>0.7</v>
      </c>
      <c r="J8" s="27">
        <v>1</v>
      </c>
      <c r="K8" s="99">
        <v>1</v>
      </c>
      <c r="L8" s="27">
        <v>1</v>
      </c>
      <c r="M8" s="99">
        <v>1</v>
      </c>
      <c r="N8" s="27">
        <v>2</v>
      </c>
      <c r="O8" s="99">
        <v>0</v>
      </c>
      <c r="P8" s="27">
        <v>2</v>
      </c>
      <c r="Q8" s="99">
        <v>0</v>
      </c>
      <c r="R8" s="27">
        <v>1</v>
      </c>
      <c r="S8" s="99">
        <v>1</v>
      </c>
    </row>
    <row r="9" spans="1:19" s="27" customFormat="1" ht="18.75">
      <c r="A9" s="68" t="s">
        <v>6</v>
      </c>
      <c r="B9" s="33" t="s">
        <v>166</v>
      </c>
      <c r="C9" s="33" t="s">
        <v>165</v>
      </c>
      <c r="D9" s="34" t="s">
        <v>89</v>
      </c>
      <c r="E9" s="43">
        <v>7</v>
      </c>
      <c r="F9" s="43">
        <v>3</v>
      </c>
      <c r="G9" s="43">
        <f t="shared" si="0"/>
        <v>10</v>
      </c>
      <c r="H9" s="69">
        <f t="shared" si="1"/>
        <v>0.7</v>
      </c>
      <c r="J9" s="27">
        <v>2</v>
      </c>
      <c r="K9" s="99">
        <v>0</v>
      </c>
      <c r="L9" s="27">
        <v>1</v>
      </c>
      <c r="M9" s="99">
        <v>1</v>
      </c>
      <c r="N9" s="27">
        <v>1</v>
      </c>
      <c r="O9" s="99">
        <v>1</v>
      </c>
      <c r="P9" s="27">
        <v>1</v>
      </c>
      <c r="Q9" s="99">
        <v>1</v>
      </c>
      <c r="R9" s="27">
        <v>2</v>
      </c>
      <c r="S9" s="99">
        <v>0</v>
      </c>
    </row>
    <row r="10" spans="1:19" s="27" customFormat="1" ht="18.75">
      <c r="A10" s="68" t="s">
        <v>7</v>
      </c>
      <c r="B10" s="33" t="s">
        <v>135</v>
      </c>
      <c r="C10" s="33" t="s">
        <v>148</v>
      </c>
      <c r="D10" s="34" t="s">
        <v>90</v>
      </c>
      <c r="E10" s="43">
        <v>6</v>
      </c>
      <c r="F10" s="43">
        <v>4</v>
      </c>
      <c r="G10" s="43">
        <f t="shared" si="0"/>
        <v>10</v>
      </c>
      <c r="H10" s="69">
        <f t="shared" si="1"/>
        <v>0.6</v>
      </c>
      <c r="J10" s="27">
        <v>1</v>
      </c>
      <c r="K10" s="99">
        <v>1</v>
      </c>
      <c r="L10" s="27">
        <v>1</v>
      </c>
      <c r="M10" s="99">
        <v>1</v>
      </c>
      <c r="N10" s="27">
        <v>2</v>
      </c>
      <c r="O10" s="99">
        <v>0</v>
      </c>
      <c r="P10" s="27">
        <v>2</v>
      </c>
      <c r="Q10" s="99">
        <v>0</v>
      </c>
      <c r="R10" s="27">
        <v>1</v>
      </c>
      <c r="S10" s="99">
        <v>1</v>
      </c>
    </row>
    <row r="11" spans="1:19" s="27" customFormat="1" ht="18.75">
      <c r="A11" s="68" t="s">
        <v>8</v>
      </c>
      <c r="B11" s="33" t="s">
        <v>98</v>
      </c>
      <c r="C11" s="33" t="s">
        <v>167</v>
      </c>
      <c r="D11" s="34" t="s">
        <v>89</v>
      </c>
      <c r="E11" s="43">
        <v>6</v>
      </c>
      <c r="F11" s="43">
        <v>4</v>
      </c>
      <c r="G11" s="43">
        <f t="shared" si="0"/>
        <v>10</v>
      </c>
      <c r="H11" s="69">
        <f t="shared" si="1"/>
        <v>0.6</v>
      </c>
      <c r="J11" s="27">
        <v>2</v>
      </c>
      <c r="K11" s="99">
        <v>0</v>
      </c>
      <c r="L11" s="27">
        <v>2</v>
      </c>
      <c r="M11" s="99">
        <v>0</v>
      </c>
      <c r="N11" s="27">
        <v>1</v>
      </c>
      <c r="O11" s="99">
        <v>1</v>
      </c>
      <c r="P11" s="27">
        <v>0</v>
      </c>
      <c r="Q11" s="99">
        <v>2</v>
      </c>
      <c r="R11" s="27">
        <v>1</v>
      </c>
      <c r="S11" s="99">
        <v>1</v>
      </c>
    </row>
    <row r="12" spans="1:19" s="27" customFormat="1" ht="18.75">
      <c r="A12" s="68" t="s">
        <v>54</v>
      </c>
      <c r="B12" s="33" t="s">
        <v>150</v>
      </c>
      <c r="C12" s="33" t="s">
        <v>149</v>
      </c>
      <c r="D12" s="34" t="s">
        <v>90</v>
      </c>
      <c r="E12" s="43">
        <v>5</v>
      </c>
      <c r="F12" s="43">
        <v>5</v>
      </c>
      <c r="G12" s="43">
        <f t="shared" si="0"/>
        <v>10</v>
      </c>
      <c r="H12" s="69">
        <f t="shared" si="1"/>
        <v>0.5</v>
      </c>
      <c r="J12" s="27">
        <v>0</v>
      </c>
      <c r="K12" s="99">
        <v>1</v>
      </c>
      <c r="L12" s="27">
        <v>1</v>
      </c>
      <c r="M12" s="99">
        <v>1</v>
      </c>
      <c r="N12" s="27">
        <v>2</v>
      </c>
      <c r="O12" s="99">
        <v>0</v>
      </c>
      <c r="P12" s="27">
        <v>0</v>
      </c>
      <c r="Q12" s="99">
        <v>2</v>
      </c>
      <c r="R12" s="27">
        <v>2</v>
      </c>
      <c r="S12" s="99">
        <v>0</v>
      </c>
    </row>
    <row r="13" spans="1:19" s="27" customFormat="1" ht="18.75">
      <c r="A13" s="68" t="s">
        <v>55</v>
      </c>
      <c r="B13" s="33" t="s">
        <v>187</v>
      </c>
      <c r="C13" s="33" t="s">
        <v>188</v>
      </c>
      <c r="D13" s="34" t="s">
        <v>91</v>
      </c>
      <c r="E13" s="43">
        <v>4</v>
      </c>
      <c r="F13" s="43">
        <v>6</v>
      </c>
      <c r="G13" s="43">
        <f t="shared" si="0"/>
        <v>10</v>
      </c>
      <c r="H13" s="69">
        <f t="shared" si="1"/>
        <v>0.4</v>
      </c>
      <c r="J13" s="27">
        <v>0</v>
      </c>
      <c r="K13" s="99">
        <v>2</v>
      </c>
      <c r="L13" s="27">
        <v>2</v>
      </c>
      <c r="M13" s="99">
        <v>0</v>
      </c>
      <c r="N13" s="27">
        <v>1</v>
      </c>
      <c r="O13" s="99">
        <v>1</v>
      </c>
      <c r="P13" s="27">
        <v>1</v>
      </c>
      <c r="Q13" s="99">
        <v>1</v>
      </c>
      <c r="R13" s="27">
        <v>1</v>
      </c>
      <c r="S13" s="99">
        <v>1</v>
      </c>
    </row>
    <row r="14" spans="1:19" s="27" customFormat="1" ht="18.75">
      <c r="A14" s="68" t="s">
        <v>56</v>
      </c>
      <c r="B14" s="33" t="s">
        <v>183</v>
      </c>
      <c r="C14" s="33" t="s">
        <v>184</v>
      </c>
      <c r="D14" s="34" t="s">
        <v>77</v>
      </c>
      <c r="E14" s="43">
        <v>3</v>
      </c>
      <c r="F14" s="43">
        <v>7</v>
      </c>
      <c r="G14" s="43">
        <f t="shared" si="0"/>
        <v>10</v>
      </c>
      <c r="H14" s="69">
        <f t="shared" si="1"/>
        <v>0.3</v>
      </c>
      <c r="J14" s="27">
        <v>2</v>
      </c>
      <c r="K14" s="99">
        <v>0</v>
      </c>
      <c r="L14" s="27">
        <v>0</v>
      </c>
      <c r="M14" s="99">
        <v>2</v>
      </c>
      <c r="N14" s="27">
        <v>1</v>
      </c>
      <c r="O14" s="99">
        <v>1</v>
      </c>
      <c r="P14" s="27">
        <v>0</v>
      </c>
      <c r="Q14" s="99">
        <v>2</v>
      </c>
      <c r="R14" s="27">
        <v>2</v>
      </c>
      <c r="S14" s="99">
        <v>0</v>
      </c>
    </row>
    <row r="15" spans="1:19" s="27" customFormat="1" ht="18.75">
      <c r="A15" s="68" t="s">
        <v>57</v>
      </c>
      <c r="B15" s="33" t="s">
        <v>193</v>
      </c>
      <c r="C15" s="33" t="s">
        <v>211</v>
      </c>
      <c r="D15" s="34" t="s">
        <v>88</v>
      </c>
      <c r="E15" s="43">
        <v>1</v>
      </c>
      <c r="F15" s="43">
        <v>3</v>
      </c>
      <c r="G15" s="43">
        <f t="shared" si="0"/>
        <v>4</v>
      </c>
      <c r="H15" s="69">
        <f t="shared" si="1"/>
        <v>0.25</v>
      </c>
      <c r="J15" s="27">
        <v>1</v>
      </c>
      <c r="K15" s="99">
        <v>1</v>
      </c>
      <c r="L15" s="27">
        <v>1</v>
      </c>
      <c r="M15" s="99">
        <v>1</v>
      </c>
      <c r="N15" s="27">
        <v>0</v>
      </c>
      <c r="O15" s="99">
        <v>2</v>
      </c>
      <c r="P15" s="27">
        <v>1</v>
      </c>
      <c r="Q15" s="99">
        <v>0</v>
      </c>
      <c r="R15" s="27">
        <v>0</v>
      </c>
      <c r="S15" s="99">
        <v>2</v>
      </c>
    </row>
    <row r="16" spans="1:19" s="27" customFormat="1" ht="18.75">
      <c r="A16" s="68" t="s">
        <v>58</v>
      </c>
      <c r="B16" s="33" t="s">
        <v>181</v>
      </c>
      <c r="C16" s="33" t="s">
        <v>182</v>
      </c>
      <c r="D16" s="34" t="s">
        <v>77</v>
      </c>
      <c r="E16" s="43">
        <v>2</v>
      </c>
      <c r="F16" s="43">
        <v>8</v>
      </c>
      <c r="G16" s="43">
        <f t="shared" si="0"/>
        <v>10</v>
      </c>
      <c r="H16" s="69">
        <f t="shared" si="1"/>
        <v>0.2</v>
      </c>
      <c r="J16" s="27">
        <v>0</v>
      </c>
      <c r="K16" s="99">
        <v>2</v>
      </c>
      <c r="L16" s="27">
        <v>1</v>
      </c>
      <c r="M16" s="99">
        <v>1</v>
      </c>
      <c r="N16" s="27">
        <v>0</v>
      </c>
      <c r="O16" s="99">
        <v>2</v>
      </c>
      <c r="P16" s="27">
        <v>1</v>
      </c>
      <c r="Q16" s="99">
        <v>1</v>
      </c>
      <c r="R16" s="27">
        <v>0</v>
      </c>
      <c r="S16" s="99">
        <v>2</v>
      </c>
    </row>
    <row r="17" spans="1:19" s="27" customFormat="1" ht="18.75">
      <c r="A17" s="68" t="s">
        <v>59</v>
      </c>
      <c r="B17" s="33" t="s">
        <v>189</v>
      </c>
      <c r="C17" s="33" t="s">
        <v>190</v>
      </c>
      <c r="D17" s="34" t="s">
        <v>91</v>
      </c>
      <c r="E17" s="43">
        <v>2</v>
      </c>
      <c r="F17" s="43">
        <v>8</v>
      </c>
      <c r="G17" s="43">
        <f t="shared" si="0"/>
        <v>10</v>
      </c>
      <c r="H17" s="69">
        <f t="shared" si="1"/>
        <v>0.2</v>
      </c>
      <c r="J17" s="27">
        <v>0</v>
      </c>
      <c r="K17" s="99">
        <v>2</v>
      </c>
      <c r="L17" s="27">
        <v>0</v>
      </c>
      <c r="M17" s="99">
        <v>2</v>
      </c>
      <c r="N17" s="27">
        <v>0</v>
      </c>
      <c r="O17" s="99">
        <v>2</v>
      </c>
      <c r="P17" s="27">
        <v>0</v>
      </c>
      <c r="Q17" s="99">
        <v>2</v>
      </c>
      <c r="R17" s="27">
        <v>0</v>
      </c>
      <c r="S17" s="99">
        <v>2</v>
      </c>
    </row>
    <row r="18" spans="1:19" s="27" customFormat="1" ht="18.75">
      <c r="A18" s="68" t="s">
        <v>60</v>
      </c>
      <c r="B18" s="33" t="s">
        <v>96</v>
      </c>
      <c r="C18" s="33" t="s">
        <v>143</v>
      </c>
      <c r="D18" s="34" t="s">
        <v>88</v>
      </c>
      <c r="E18" s="43">
        <v>0</v>
      </c>
      <c r="F18" s="43">
        <v>6</v>
      </c>
      <c r="G18" s="43">
        <f t="shared" si="0"/>
        <v>6</v>
      </c>
      <c r="H18" s="69">
        <f t="shared" si="1"/>
        <v>0</v>
      </c>
      <c r="J18" s="27">
        <v>0</v>
      </c>
      <c r="K18" s="99">
        <v>2</v>
      </c>
      <c r="L18" s="27">
        <v>0</v>
      </c>
      <c r="M18" s="99">
        <v>2</v>
      </c>
      <c r="N18" s="27">
        <v>0</v>
      </c>
      <c r="O18" s="99">
        <v>2</v>
      </c>
      <c r="Q18" s="99"/>
      <c r="S18" s="99"/>
    </row>
    <row r="19" spans="1:8" ht="18" customHeight="1">
      <c r="A19" s="367" t="s">
        <v>70</v>
      </c>
      <c r="B19" s="368"/>
      <c r="C19" s="368"/>
      <c r="D19" s="368"/>
      <c r="E19" s="368"/>
      <c r="F19" s="368"/>
      <c r="G19" s="368"/>
      <c r="H19" s="369"/>
    </row>
    <row r="20" spans="1:19" s="27" customFormat="1" ht="18.75">
      <c r="A20" s="68" t="s">
        <v>61</v>
      </c>
      <c r="B20" s="33" t="s">
        <v>151</v>
      </c>
      <c r="C20" s="33" t="s">
        <v>152</v>
      </c>
      <c r="D20" s="34" t="s">
        <v>90</v>
      </c>
      <c r="E20" s="43">
        <v>5</v>
      </c>
      <c r="F20" s="43">
        <v>0</v>
      </c>
      <c r="G20" s="43">
        <f aca="true" t="shared" si="2" ref="G20:G25">SUM(E20:F20)</f>
        <v>5</v>
      </c>
      <c r="H20" s="69">
        <f aca="true" t="shared" si="3" ref="H20:H25">(E20/G20)</f>
        <v>1</v>
      </c>
      <c r="J20" s="27">
        <v>1</v>
      </c>
      <c r="K20" s="99">
        <v>0</v>
      </c>
      <c r="L20" s="27">
        <v>1</v>
      </c>
      <c r="M20" s="99">
        <v>0</v>
      </c>
      <c r="N20" s="27">
        <v>1</v>
      </c>
      <c r="O20" s="99">
        <v>0</v>
      </c>
      <c r="P20" s="27">
        <v>1</v>
      </c>
      <c r="Q20" s="99">
        <v>0</v>
      </c>
      <c r="R20" s="27">
        <v>1</v>
      </c>
      <c r="S20" s="99">
        <v>0</v>
      </c>
    </row>
    <row r="21" spans="1:19" s="27" customFormat="1" ht="18.75">
      <c r="A21" s="68" t="s">
        <v>62</v>
      </c>
      <c r="B21" s="33" t="s">
        <v>169</v>
      </c>
      <c r="C21" s="33" t="s">
        <v>168</v>
      </c>
      <c r="D21" s="34" t="s">
        <v>89</v>
      </c>
      <c r="E21" s="43">
        <v>3</v>
      </c>
      <c r="F21" s="43">
        <v>2</v>
      </c>
      <c r="G21" s="43">
        <f t="shared" si="2"/>
        <v>5</v>
      </c>
      <c r="H21" s="69">
        <f t="shared" si="3"/>
        <v>0.6</v>
      </c>
      <c r="J21" s="27">
        <v>1</v>
      </c>
      <c r="K21" s="99">
        <v>0</v>
      </c>
      <c r="L21" s="27">
        <v>1</v>
      </c>
      <c r="M21" s="99">
        <v>0</v>
      </c>
      <c r="N21" s="27">
        <v>1</v>
      </c>
      <c r="O21" s="99">
        <v>0</v>
      </c>
      <c r="P21" s="27">
        <v>0</v>
      </c>
      <c r="Q21" s="99">
        <v>1</v>
      </c>
      <c r="R21" s="27">
        <v>1</v>
      </c>
      <c r="S21" s="99">
        <v>0</v>
      </c>
    </row>
    <row r="22" spans="1:19" s="27" customFormat="1" ht="18.75">
      <c r="A22" s="68" t="s">
        <v>63</v>
      </c>
      <c r="B22" s="33" t="s">
        <v>129</v>
      </c>
      <c r="C22" s="33" t="s">
        <v>172</v>
      </c>
      <c r="D22" s="34" t="s">
        <v>81</v>
      </c>
      <c r="E22" s="43">
        <v>3</v>
      </c>
      <c r="F22" s="43">
        <v>2</v>
      </c>
      <c r="G22" s="43">
        <f t="shared" si="2"/>
        <v>5</v>
      </c>
      <c r="H22" s="69">
        <f t="shared" si="3"/>
        <v>0.6</v>
      </c>
      <c r="J22" s="27">
        <v>1</v>
      </c>
      <c r="K22" s="99">
        <v>0</v>
      </c>
      <c r="L22" s="27">
        <v>0</v>
      </c>
      <c r="M22" s="99">
        <v>1</v>
      </c>
      <c r="N22" s="27">
        <v>0</v>
      </c>
      <c r="O22" s="99">
        <v>1</v>
      </c>
      <c r="P22" s="27">
        <v>1</v>
      </c>
      <c r="Q22" s="99">
        <v>0</v>
      </c>
      <c r="R22" s="27">
        <v>1</v>
      </c>
      <c r="S22" s="99">
        <v>0</v>
      </c>
    </row>
    <row r="23" spans="1:19" s="27" customFormat="1" ht="18.75">
      <c r="A23" s="68" t="s">
        <v>64</v>
      </c>
      <c r="B23" s="33" t="s">
        <v>146</v>
      </c>
      <c r="C23" s="33" t="s">
        <v>147</v>
      </c>
      <c r="D23" s="34" t="s">
        <v>88</v>
      </c>
      <c r="E23" s="43">
        <v>2</v>
      </c>
      <c r="F23" s="43">
        <v>3</v>
      </c>
      <c r="G23" s="43">
        <f t="shared" si="2"/>
        <v>5</v>
      </c>
      <c r="H23" s="69">
        <f t="shared" si="3"/>
        <v>0.4</v>
      </c>
      <c r="J23" s="27">
        <v>0</v>
      </c>
      <c r="K23" s="99">
        <v>1</v>
      </c>
      <c r="L23" s="27">
        <v>1</v>
      </c>
      <c r="M23" s="99">
        <v>0</v>
      </c>
      <c r="N23" s="27">
        <v>1</v>
      </c>
      <c r="O23" s="99">
        <v>0</v>
      </c>
      <c r="P23" s="27">
        <v>0</v>
      </c>
      <c r="Q23" s="99">
        <v>1</v>
      </c>
      <c r="R23" s="27">
        <v>0</v>
      </c>
      <c r="S23" s="99">
        <v>1</v>
      </c>
    </row>
    <row r="24" spans="1:19" s="27" customFormat="1" ht="18.75">
      <c r="A24" s="68" t="s">
        <v>65</v>
      </c>
      <c r="B24" s="33" t="s">
        <v>191</v>
      </c>
      <c r="C24" s="33" t="s">
        <v>192</v>
      </c>
      <c r="D24" s="34" t="s">
        <v>91</v>
      </c>
      <c r="E24" s="43">
        <v>2</v>
      </c>
      <c r="F24" s="43">
        <v>3</v>
      </c>
      <c r="G24" s="43">
        <f t="shared" si="2"/>
        <v>5</v>
      </c>
      <c r="H24" s="69">
        <f t="shared" si="3"/>
        <v>0.4</v>
      </c>
      <c r="J24" s="27">
        <v>0</v>
      </c>
      <c r="K24" s="99">
        <v>1</v>
      </c>
      <c r="L24" s="27">
        <v>0</v>
      </c>
      <c r="M24" s="99">
        <v>1</v>
      </c>
      <c r="N24" s="27">
        <v>0</v>
      </c>
      <c r="O24" s="99">
        <v>1</v>
      </c>
      <c r="P24" s="27">
        <v>1</v>
      </c>
      <c r="Q24" s="99">
        <v>0</v>
      </c>
      <c r="R24" s="27">
        <v>0</v>
      </c>
      <c r="S24" s="99">
        <v>1</v>
      </c>
    </row>
    <row r="25" spans="1:19" s="27" customFormat="1" ht="18.75">
      <c r="A25" s="68" t="s">
        <v>66</v>
      </c>
      <c r="B25" s="33" t="s">
        <v>185</v>
      </c>
      <c r="C25" s="33" t="s">
        <v>186</v>
      </c>
      <c r="D25" s="34" t="s">
        <v>77</v>
      </c>
      <c r="E25" s="43">
        <v>0</v>
      </c>
      <c r="F25" s="43">
        <v>5</v>
      </c>
      <c r="G25" s="43">
        <f t="shared" si="2"/>
        <v>5</v>
      </c>
      <c r="H25" s="69">
        <f t="shared" si="3"/>
        <v>0</v>
      </c>
      <c r="J25" s="27">
        <v>0</v>
      </c>
      <c r="K25" s="99">
        <v>1</v>
      </c>
      <c r="L25" s="27">
        <v>0</v>
      </c>
      <c r="M25" s="99">
        <v>1</v>
      </c>
      <c r="N25" s="27">
        <v>0</v>
      </c>
      <c r="O25" s="99">
        <v>1</v>
      </c>
      <c r="P25" s="27">
        <v>0</v>
      </c>
      <c r="Q25" s="99">
        <v>1</v>
      </c>
      <c r="R25" s="27">
        <v>0</v>
      </c>
      <c r="S25" s="99">
        <v>1</v>
      </c>
    </row>
    <row r="26" spans="1:8" ht="19.5" thickBot="1">
      <c r="A26" s="70"/>
      <c r="B26" s="71"/>
      <c r="C26" s="71"/>
      <c r="D26" s="72"/>
      <c r="E26" s="73"/>
      <c r="F26" s="74"/>
      <c r="G26" s="74"/>
      <c r="H26" s="75"/>
    </row>
    <row r="33" spans="4:5" ht="60.75" customHeight="1">
      <c r="D33" s="42"/>
      <c r="E33" s="42"/>
    </row>
    <row r="39" ht="22.5" customHeight="1"/>
    <row r="40" spans="3:4" ht="51.75" customHeight="1">
      <c r="C40" s="42"/>
      <c r="D40" s="42"/>
    </row>
  </sheetData>
  <sheetProtection/>
  <autoFilter ref="B4:H25"/>
  <mergeCells count="4">
    <mergeCell ref="A1:H1"/>
    <mergeCell ref="A3:H3"/>
    <mergeCell ref="A5:H5"/>
    <mergeCell ref="A19:H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G2" sqref="G2"/>
    </sheetView>
  </sheetViews>
  <sheetFormatPr defaultColWidth="9.00390625" defaultRowHeight="12.75"/>
  <sheetData>
    <row r="1" spans="2:5" ht="33.75">
      <c r="B1" s="86"/>
      <c r="C1" s="86"/>
      <c r="D1" s="87" t="s">
        <v>51</v>
      </c>
      <c r="E1" s="86"/>
    </row>
    <row r="20" ht="33.75">
      <c r="D20" s="87" t="s">
        <v>52</v>
      </c>
    </row>
    <row r="21" ht="33.75">
      <c r="D21" s="87" t="s">
        <v>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FIDES, a.s. Hradec Král</dc:creator>
  <cp:keywords/>
  <dc:description/>
  <cp:lastModifiedBy>Luděk Vodica</cp:lastModifiedBy>
  <cp:lastPrinted>2014-04-12T15:59:44Z</cp:lastPrinted>
  <dcterms:created xsi:type="dcterms:W3CDTF">2001-01-17T13:28:27Z</dcterms:created>
  <dcterms:modified xsi:type="dcterms:W3CDTF">2014-04-13T17:33:10Z</dcterms:modified>
  <cp:category/>
  <cp:version/>
  <cp:contentType/>
  <cp:contentStatus/>
</cp:coreProperties>
</file>